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9615" activeTab="2"/>
  </bookViews>
  <sheets>
    <sheet name="星取表(A)" sheetId="1" r:id="rId1"/>
    <sheet name="星取表(5)" sheetId="2" r:id="rId2"/>
    <sheet name="組合せ" sheetId="3" r:id="rId3"/>
    <sheet name="大会要項" sheetId="4" r:id="rId4"/>
  </sheets>
  <definedNames>
    <definedName name="_xlnm.Print_Area" localSheetId="1">'星取表(5)'!$A$1:$AY$24</definedName>
    <definedName name="_xlnm.Print_Area" localSheetId="0">'星取表(A)'!$A$1:$AY$24</definedName>
    <definedName name="_xlnm.Print_Area" localSheetId="2">'組合せ'!$A$1:$O$44</definedName>
    <definedName name="_xlnm.Print_Area" localSheetId="3">'大会要項'!$A$1:$K$26</definedName>
  </definedNames>
  <calcPr fullCalcOnLoad="1"/>
</workbook>
</file>

<file path=xl/comments3.xml><?xml version="1.0" encoding="utf-8"?>
<comments xmlns="http://schemas.openxmlformats.org/spreadsheetml/2006/main">
  <authors>
    <author>N0071250</author>
  </authors>
  <commentList>
    <comment ref="Q1" authorId="0">
      <text>
        <r>
          <rPr>
            <b/>
            <sz val="9"/>
            <rFont val="ＭＳ Ｐゴシック"/>
            <family val="3"/>
          </rPr>
          <t>N0071250: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<sst xmlns="http://schemas.openxmlformats.org/spreadsheetml/2006/main" count="679" uniqueCount="177">
  <si>
    <t>中尾</t>
  </si>
  <si>
    <t>道祖土</t>
  </si>
  <si>
    <t>仲本</t>
  </si>
  <si>
    <t>大牧</t>
  </si>
  <si>
    <t>駒場</t>
  </si>
  <si>
    <t>野田</t>
  </si>
  <si>
    <t>大門</t>
  </si>
  <si>
    <t>大谷口</t>
  </si>
  <si>
    <t>勝点</t>
  </si>
  <si>
    <t>得点</t>
  </si>
  <si>
    <t>失点</t>
  </si>
  <si>
    <t>得失差</t>
  </si>
  <si>
    <t>順位</t>
  </si>
  <si>
    <t>浦和サッカー少年団Ｅ・Ｆブロック指導者協議会</t>
  </si>
  <si>
    <t>２．主催・主管</t>
  </si>
  <si>
    <t>参加各サッカー少年団父母会及び後援会</t>
  </si>
  <si>
    <t>東浦和グランド、地区内各小学校グランド</t>
  </si>
  <si>
    <t>６．参加チーム</t>
  </si>
  <si>
    <t>Ｅ・Ｆブロックの９チームとする（野田・大門･大牧・中尾・尾間木・道祖土・駒場・仲本・大谷口）</t>
  </si>
  <si>
    <t>（２）総当りのリーグ戦とする。</t>
  </si>
  <si>
    <t>（３）試合時間は４０分とする。</t>
  </si>
  <si>
    <t>（４）選手の交代は無制限・自由な交代とする。</t>
  </si>
  <si>
    <t>（６）順位の決定</t>
  </si>
  <si>
    <t>①勝点（勝－３点　　分－１点　　負－０点）</t>
  </si>
  <si>
    <t>②得失点差</t>
  </si>
  <si>
    <t>③得点の多い順</t>
  </si>
  <si>
    <t>④抽選</t>
  </si>
  <si>
    <t>１．主　　　　旨</t>
  </si>
  <si>
    <t>３．協　　　　力</t>
  </si>
  <si>
    <t>４．大 会 期 間</t>
  </si>
  <si>
    <t>５．会　　　　場</t>
  </si>
  <si>
    <t>７．試 合 方 法</t>
  </si>
  <si>
    <t>８．参   加   費</t>
  </si>
  <si>
    <t>９．表　　　　彰</t>
  </si>
  <si>
    <t>10．そ  の   他</t>
  </si>
  <si>
    <t>怪我をした場合は、各団の責任で処置をお願いいたします。</t>
  </si>
  <si>
    <t>（５）その他日本サッカー協会競技規則に準じて行う。</t>
  </si>
  <si>
    <t>浦和東地区内選手の技術向上と親善交流を図り、併せて青少年の健全育成を目的とする。</t>
  </si>
  <si>
    <t>尾間木</t>
  </si>
  <si>
    <t>２００７年４月２８日～１２月２３日（土・日・休日）</t>
  </si>
  <si>
    <t>Aチームの部及び５年生以下の部とする。</t>
  </si>
  <si>
    <t>（１）出場できる選手は、各少年団に登録された選手とする。</t>
  </si>
  <si>
    <t>２００７年・浦和サッカー少年団イーストリーグ開催要項</t>
  </si>
  <si>
    <t>特に優秀と認められる選手４名については、指導者協議会で協議のうえ決定する。</t>
  </si>
  <si>
    <t>優秀選手４０名を表彰する。（各チーム４名（５・６年各２名づつ）および特に優秀と認められる選手４名）</t>
  </si>
  <si>
    <t>順位を決定するが、チームの表彰は行なわない。</t>
  </si>
  <si>
    <t>１チーム　　６，０００円（大会初日に徴収します）</t>
  </si>
  <si>
    <t>2007年浦和サッカー少年団イーストリーグ組合せ表</t>
  </si>
  <si>
    <t>月日</t>
  </si>
  <si>
    <t>曜日</t>
  </si>
  <si>
    <t>会場</t>
  </si>
  <si>
    <t>時間</t>
  </si>
  <si>
    <t>対戦相手</t>
  </si>
  <si>
    <t>審判</t>
  </si>
  <si>
    <t>月</t>
  </si>
  <si>
    <t>日</t>
  </si>
  <si>
    <t>土</t>
  </si>
  <si>
    <t>7月</t>
  </si>
  <si>
    <t>7日</t>
  </si>
  <si>
    <t>8日</t>
  </si>
  <si>
    <t>9月</t>
  </si>
  <si>
    <t>9日</t>
  </si>
  <si>
    <t>月</t>
  </si>
  <si>
    <t>東浦和　　　　　　南G</t>
  </si>
  <si>
    <t>東浦和　　　　　　北G</t>
  </si>
  <si>
    <t>東浦和　　　　南G</t>
  </si>
  <si>
    <t>東浦和　　　　北G</t>
  </si>
  <si>
    <t>大門小G</t>
  </si>
  <si>
    <t>野田小G</t>
  </si>
  <si>
    <t>尾間木小G</t>
  </si>
  <si>
    <t>大牧小G</t>
  </si>
  <si>
    <t>道祖土小G</t>
  </si>
  <si>
    <t>⑤仲本</t>
  </si>
  <si>
    <t>⑤駒場</t>
  </si>
  <si>
    <t>⑤大門</t>
  </si>
  <si>
    <t>⑤大谷口</t>
  </si>
  <si>
    <t>⑤大牧</t>
  </si>
  <si>
    <t>⑤中尾</t>
  </si>
  <si>
    <t>⑤野田</t>
  </si>
  <si>
    <t>⑤道祖土</t>
  </si>
  <si>
    <t>⑤尾間木</t>
  </si>
  <si>
    <t>⑥尾間木</t>
  </si>
  <si>
    <t>⑥野田</t>
  </si>
  <si>
    <t>⑥大谷口</t>
  </si>
  <si>
    <t>⑥道祖土</t>
  </si>
  <si>
    <t>⑥中尾</t>
  </si>
  <si>
    <t>⑥駒場</t>
  </si>
  <si>
    <t>⑥大門</t>
  </si>
  <si>
    <t>⑥大牧</t>
  </si>
  <si>
    <t>⑥仲本</t>
  </si>
  <si>
    <t>※　　⑤は5年生以下　　⑥はAチームです</t>
  </si>
  <si>
    <t>6月</t>
  </si>
  <si>
    <t>16日</t>
  </si>
  <si>
    <t>30日</t>
  </si>
  <si>
    <t>尾間木小</t>
  </si>
  <si>
    <t>3-1</t>
  </si>
  <si>
    <t>1-2</t>
  </si>
  <si>
    <t>12日</t>
  </si>
  <si>
    <t>土</t>
  </si>
  <si>
    <t>尾間木</t>
  </si>
  <si>
    <t>試合数</t>
  </si>
  <si>
    <t>勝ち</t>
  </si>
  <si>
    <t>引分</t>
  </si>
  <si>
    <t>負け</t>
  </si>
  <si>
    <t>尾間木</t>
  </si>
  <si>
    <t xml:space="preserve"> ２００７年度（第１回Ａチーム大会）     浦和サッカー少年団イーストリーグ　成績表 </t>
  </si>
  <si>
    <t>勝点（勝－３点　分－１点　負－０点）</t>
  </si>
  <si>
    <t>チーム名</t>
  </si>
  <si>
    <t>チーム名</t>
  </si>
  <si>
    <t xml:space="preserve"> ２００７年度（第９回５年生大会）     浦和サッカー少年団イーストリーグ　成績表 </t>
  </si>
  <si>
    <t>勝点（勝－３点　分－１点　負－０点）</t>
  </si>
  <si>
    <t>チーム名</t>
  </si>
  <si>
    <t>チーム名</t>
  </si>
  <si>
    <t>-</t>
  </si>
  <si>
    <t>0－6</t>
  </si>
  <si>
    <t>0－5</t>
  </si>
  <si>
    <t>6－0</t>
  </si>
  <si>
    <t>1－0</t>
  </si>
  <si>
    <t>0－0</t>
  </si>
  <si>
    <t>2－2</t>
  </si>
  <si>
    <t>8－0</t>
  </si>
  <si>
    <t>3－0</t>
  </si>
  <si>
    <t>0－1</t>
  </si>
  <si>
    <t>1－2</t>
  </si>
  <si>
    <t>2－0</t>
  </si>
  <si>
    <t>2－6</t>
  </si>
  <si>
    <t>0－4</t>
  </si>
  <si>
    <t>3－1</t>
  </si>
  <si>
    <t>1－0</t>
  </si>
  <si>
    <t>尾間木</t>
  </si>
  <si>
    <t>⑤尾間木</t>
  </si>
  <si>
    <t>美園中Ｇ</t>
  </si>
  <si>
    <t>中尾小G</t>
  </si>
  <si>
    <t>2－1</t>
  </si>
  <si>
    <t>0－0</t>
  </si>
  <si>
    <t>1－1</t>
  </si>
  <si>
    <t>0－0</t>
  </si>
  <si>
    <t>1-3</t>
  </si>
  <si>
    <t>4-2</t>
  </si>
  <si>
    <t>1-1</t>
  </si>
  <si>
    <t>4-1</t>
  </si>
  <si>
    <t>1-0</t>
  </si>
  <si>
    <t>0-3</t>
  </si>
  <si>
    <t>5-0</t>
  </si>
  <si>
    <t>0-13</t>
  </si>
  <si>
    <t>7-0</t>
  </si>
  <si>
    <t>3-1</t>
  </si>
  <si>
    <t>9日</t>
  </si>
  <si>
    <t>0-3</t>
  </si>
  <si>
    <t>3-0</t>
  </si>
  <si>
    <t>3-2</t>
  </si>
  <si>
    <t>0-1</t>
  </si>
  <si>
    <t>0-5</t>
  </si>
  <si>
    <t>0-2</t>
  </si>
  <si>
    <t>2-1</t>
  </si>
  <si>
    <t>4-0</t>
  </si>
  <si>
    <t>12月29日時点</t>
  </si>
  <si>
    <t>最終日(12月23日雨天中止分)</t>
  </si>
  <si>
    <t>勝ち数集計</t>
  </si>
  <si>
    <t>分け数集計</t>
  </si>
  <si>
    <t>負け数集計</t>
  </si>
  <si>
    <t>0-0</t>
  </si>
  <si>
    <t>3-0</t>
  </si>
  <si>
    <t>最終日(１２月２３日雨天中止分)</t>
  </si>
  <si>
    <t>1-1</t>
  </si>
  <si>
    <t>1-4</t>
  </si>
  <si>
    <t>0-0</t>
  </si>
  <si>
    <t>0-4</t>
  </si>
  <si>
    <t>19日</t>
  </si>
  <si>
    <t>5月</t>
  </si>
  <si>
    <t>土</t>
  </si>
  <si>
    <t>1-0</t>
  </si>
  <si>
    <t>2-0</t>
  </si>
  <si>
    <t>1-6</t>
  </si>
  <si>
    <t>1-1</t>
  </si>
  <si>
    <t>※　　12/23 雨天中止のため全試合0-0の引き分け扱いとなりました。</t>
  </si>
  <si>
    <t>※　　12/23 ⑥道祖土-⑥尾間木 は尾間木の0-3不戦敗のなりました。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</si>
</sst>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m&quot;月&quot;d&quot;日&quot;;@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2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ash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ashed"/>
      <right style="double"/>
      <top style="thin"/>
      <bottom style="double"/>
    </border>
    <border>
      <left style="dashed"/>
      <right style="double"/>
      <top style="double"/>
      <bottom style="thin"/>
    </border>
    <border>
      <left style="dashed"/>
      <right style="double"/>
      <top style="thin"/>
      <bottom style="medium"/>
    </border>
    <border>
      <left style="dashed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dashed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ashed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thin"/>
      <bottom style="thin"/>
    </border>
    <border>
      <left style="medium"/>
      <right style="dashed"/>
      <top>
        <color indexed="63"/>
      </top>
      <bottom style="thin"/>
    </border>
    <border>
      <left style="medium"/>
      <right style="dashed"/>
      <top style="medium"/>
      <bottom style="thin"/>
    </border>
    <border>
      <left style="medium"/>
      <right style="dashed"/>
      <top style="double"/>
      <bottom style="thin"/>
    </border>
    <border>
      <left style="medium"/>
      <right style="dashed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ashed"/>
      <top>
        <color indexed="63"/>
      </top>
      <bottom style="double"/>
    </border>
    <border>
      <left style="medium"/>
      <right style="dashed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dashed"/>
      <right style="medium"/>
      <top style="double"/>
      <bottom style="thin"/>
    </border>
    <border>
      <left style="dashed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medium"/>
      <top style="medium"/>
      <bottom style="thin"/>
    </border>
    <border>
      <left style="dashed"/>
      <right style="medium"/>
      <top style="thin"/>
      <bottom style="double"/>
    </border>
    <border>
      <left style="dash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dashed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double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double"/>
      <top style="medium"/>
      <bottom style="medium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20" fontId="7" fillId="0" borderId="16" xfId="0" applyNumberFormat="1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center" vertical="center"/>
    </xf>
    <xf numFmtId="20" fontId="7" fillId="0" borderId="18" xfId="0" applyNumberFormat="1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20" fontId="7" fillId="0" borderId="20" xfId="0" applyNumberFormat="1" applyFont="1" applyFill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/>
    </xf>
    <xf numFmtId="20" fontId="7" fillId="0" borderId="24" xfId="0" applyNumberFormat="1" applyFont="1" applyFill="1" applyBorder="1" applyAlignment="1">
      <alignment horizontal="center" vertical="center"/>
    </xf>
    <xf numFmtId="20" fontId="7" fillId="0" borderId="25" xfId="0" applyNumberFormat="1" applyFont="1" applyFill="1" applyBorder="1" applyAlignment="1">
      <alignment horizontal="center" vertical="center"/>
    </xf>
    <xf numFmtId="20" fontId="7" fillId="0" borderId="26" xfId="0" applyNumberFormat="1" applyFont="1" applyFill="1" applyBorder="1" applyAlignment="1">
      <alignment horizontal="center" vertical="center"/>
    </xf>
    <xf numFmtId="20" fontId="7" fillId="0" borderId="2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/>
    </xf>
    <xf numFmtId="20" fontId="7" fillId="0" borderId="30" xfId="0" applyNumberFormat="1" applyFont="1" applyFill="1" applyBorder="1" applyAlignment="1">
      <alignment horizontal="center" vertical="center"/>
    </xf>
    <xf numFmtId="20" fontId="7" fillId="0" borderId="31" xfId="0" applyNumberFormat="1" applyFont="1" applyFill="1" applyBorder="1" applyAlignment="1">
      <alignment horizontal="center" vertical="center"/>
    </xf>
    <xf numFmtId="20" fontId="7" fillId="0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distributed" vertical="center"/>
    </xf>
    <xf numFmtId="20" fontId="7" fillId="0" borderId="38" xfId="0" applyNumberFormat="1" applyFont="1" applyFill="1" applyBorder="1" applyAlignment="1">
      <alignment horizontal="center" vertical="center"/>
    </xf>
    <xf numFmtId="20" fontId="7" fillId="0" borderId="3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20" fontId="7" fillId="0" borderId="44" xfId="0" applyNumberFormat="1" applyFont="1" applyFill="1" applyBorder="1" applyAlignment="1">
      <alignment horizontal="center" vertical="center"/>
    </xf>
    <xf numFmtId="20" fontId="7" fillId="0" borderId="4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49" fontId="7" fillId="2" borderId="94" xfId="0" applyNumberFormat="1" applyFont="1" applyFill="1" applyBorder="1" applyAlignment="1" quotePrefix="1">
      <alignment horizontal="center" vertical="center"/>
    </xf>
    <xf numFmtId="49" fontId="7" fillId="2" borderId="94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20" fontId="7" fillId="0" borderId="95" xfId="0" applyNumberFormat="1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distributed" vertical="center"/>
    </xf>
    <xf numFmtId="0" fontId="7" fillId="0" borderId="97" xfId="0" applyFont="1" applyFill="1" applyBorder="1" applyAlignment="1">
      <alignment horizontal="distributed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distributed" vertical="center"/>
    </xf>
    <xf numFmtId="0" fontId="7" fillId="0" borderId="10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distributed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 quotePrefix="1">
      <alignment horizontal="center" vertical="center"/>
    </xf>
    <xf numFmtId="49" fontId="7" fillId="2" borderId="42" xfId="0" applyNumberFormat="1" applyFont="1" applyFill="1" applyBorder="1" applyAlignment="1" quotePrefix="1">
      <alignment horizontal="center" vertical="center"/>
    </xf>
    <xf numFmtId="49" fontId="7" fillId="2" borderId="47" xfId="0" applyNumberFormat="1" applyFont="1" applyFill="1" applyBorder="1" applyAlignment="1" quotePrefix="1">
      <alignment horizontal="center" vertical="center"/>
    </xf>
    <xf numFmtId="49" fontId="7" fillId="2" borderId="41" xfId="0" applyNumberFormat="1" applyFont="1" applyFill="1" applyBorder="1" applyAlignment="1" quotePrefix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1" xfId="0" applyFill="1" applyBorder="1" applyAlignment="1">
      <alignment horizontal="left" vertical="center"/>
    </xf>
    <xf numFmtId="49" fontId="0" fillId="0" borderId="101" xfId="0" applyNumberFormat="1" applyFill="1" applyBorder="1" applyAlignment="1">
      <alignment horizontal="center" vertical="center"/>
    </xf>
    <xf numFmtId="0" fontId="14" fillId="3" borderId="43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42" xfId="0" applyFont="1" applyBorder="1" applyAlignment="1">
      <alignment horizontal="center" vertical="center"/>
    </xf>
    <xf numFmtId="49" fontId="7" fillId="4" borderId="37" xfId="0" applyNumberFormat="1" applyFont="1" applyFill="1" applyBorder="1" applyAlignment="1">
      <alignment horizontal="center" vertical="center"/>
    </xf>
    <xf numFmtId="49" fontId="7" fillId="4" borderId="4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37" xfId="0" applyNumberFormat="1" applyFont="1" applyFill="1" applyBorder="1" applyAlignment="1" quotePrefix="1">
      <alignment horizontal="center" vertical="center"/>
    </xf>
    <xf numFmtId="49" fontId="7" fillId="4" borderId="48" xfId="0" applyNumberFormat="1" applyFont="1" applyFill="1" applyBorder="1" applyAlignment="1" quotePrefix="1">
      <alignment horizontal="center" vertical="center"/>
    </xf>
    <xf numFmtId="49" fontId="7" fillId="4" borderId="46" xfId="0" applyNumberFormat="1" applyFont="1" applyFill="1" applyBorder="1" applyAlignment="1">
      <alignment horizontal="center" vertical="center"/>
    </xf>
    <xf numFmtId="49" fontId="7" fillId="4" borderId="48" xfId="0" applyNumberFormat="1" applyFont="1" applyFill="1" applyBorder="1" applyAlignment="1">
      <alignment horizontal="center" vertical="center"/>
    </xf>
    <xf numFmtId="49" fontId="7" fillId="4" borderId="42" xfId="0" applyNumberFormat="1" applyFont="1" applyFill="1" applyBorder="1" applyAlignment="1" quotePrefix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9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102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10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4" fillId="3" borderId="9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49" fontId="7" fillId="5" borderId="46" xfId="0" applyNumberFormat="1" applyFont="1" applyFill="1" applyBorder="1" applyAlignment="1">
      <alignment horizontal="center" vertical="center"/>
    </xf>
    <xf numFmtId="49" fontId="7" fillId="5" borderId="40" xfId="0" applyNumberFormat="1" applyFont="1" applyFill="1" applyBorder="1" applyAlignment="1">
      <alignment horizontal="center" vertical="center"/>
    </xf>
    <xf numFmtId="49" fontId="7" fillId="5" borderId="43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48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1" fillId="3" borderId="106" xfId="0" applyFont="1" applyFill="1" applyBorder="1" applyAlignment="1">
      <alignment horizontal="center" vertical="center"/>
    </xf>
    <xf numFmtId="0" fontId="11" fillId="3" borderId="107" xfId="0" applyFont="1" applyFill="1" applyBorder="1" applyAlignment="1">
      <alignment horizontal="center" vertical="center"/>
    </xf>
    <xf numFmtId="0" fontId="11" fillId="3" borderId="108" xfId="0" applyFont="1" applyFill="1" applyBorder="1" applyAlignment="1">
      <alignment horizontal="center" vertical="center"/>
    </xf>
    <xf numFmtId="0" fontId="11" fillId="3" borderId="109" xfId="0" applyFont="1" applyFill="1" applyBorder="1" applyAlignment="1">
      <alignment horizontal="center" vertical="center"/>
    </xf>
    <xf numFmtId="0" fontId="11" fillId="3" borderId="110" xfId="0" applyFont="1" applyFill="1" applyBorder="1" applyAlignment="1">
      <alignment horizontal="center" vertical="center"/>
    </xf>
    <xf numFmtId="0" fontId="11" fillId="3" borderId="111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distributed" vertical="center"/>
    </xf>
    <xf numFmtId="20" fontId="7" fillId="0" borderId="83" xfId="0" applyNumberFormat="1" applyFont="1" applyFill="1" applyBorder="1" applyAlignment="1">
      <alignment horizontal="center" vertical="center"/>
    </xf>
    <xf numFmtId="20" fontId="7" fillId="0" borderId="115" xfId="0" applyNumberFormat="1" applyFont="1" applyFill="1" applyBorder="1" applyAlignment="1">
      <alignment horizontal="center" vertical="center"/>
    </xf>
    <xf numFmtId="20" fontId="7" fillId="0" borderId="116" xfId="0" applyNumberFormat="1" applyFont="1" applyFill="1" applyBorder="1" applyAlignment="1">
      <alignment horizontal="center" vertical="center"/>
    </xf>
    <xf numFmtId="20" fontId="7" fillId="0" borderId="102" xfId="0" applyNumberFormat="1" applyFont="1" applyFill="1" applyBorder="1" applyAlignment="1">
      <alignment horizontal="center" vertical="center"/>
    </xf>
    <xf numFmtId="20" fontId="7" fillId="0" borderId="85" xfId="0" applyNumberFormat="1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4" fillId="2" borderId="117" xfId="0" applyFont="1" applyFill="1" applyBorder="1" applyAlignment="1">
      <alignment horizontal="center" vertical="center"/>
    </xf>
    <xf numFmtId="0" fontId="6" fillId="2" borderId="118" xfId="0" applyFont="1" applyFill="1" applyBorder="1" applyAlignment="1">
      <alignment horizontal="distributed" vertical="center"/>
    </xf>
    <xf numFmtId="0" fontId="6" fillId="2" borderId="119" xfId="0" applyFont="1" applyFill="1" applyBorder="1" applyAlignment="1">
      <alignment horizontal="distributed" vertical="center"/>
    </xf>
    <xf numFmtId="0" fontId="6" fillId="2" borderId="120" xfId="0" applyFont="1" applyFill="1" applyBorder="1" applyAlignment="1">
      <alignment horizontal="distributed" vertical="center"/>
    </xf>
    <xf numFmtId="0" fontId="6" fillId="2" borderId="24" xfId="0" applyFont="1" applyFill="1" applyBorder="1" applyAlignment="1">
      <alignment horizontal="distributed" vertical="center"/>
    </xf>
    <xf numFmtId="0" fontId="6" fillId="2" borderId="121" xfId="0" applyFont="1" applyFill="1" applyBorder="1" applyAlignment="1">
      <alignment horizontal="distributed" vertical="center"/>
    </xf>
    <xf numFmtId="0" fontId="6" fillId="2" borderId="122" xfId="0" applyFont="1" applyFill="1" applyBorder="1" applyAlignment="1">
      <alignment horizontal="distributed" vertical="center"/>
    </xf>
    <xf numFmtId="0" fontId="11" fillId="3" borderId="123" xfId="0" applyFont="1" applyFill="1" applyBorder="1" applyAlignment="1">
      <alignment horizontal="center" vertical="center"/>
    </xf>
    <xf numFmtId="0" fontId="11" fillId="3" borderId="124" xfId="0" applyFont="1" applyFill="1" applyBorder="1" applyAlignment="1">
      <alignment horizontal="center" vertical="center"/>
    </xf>
    <xf numFmtId="0" fontId="11" fillId="3" borderId="125" xfId="0" applyFont="1" applyFill="1" applyBorder="1" applyAlignment="1">
      <alignment horizontal="center" vertical="center"/>
    </xf>
    <xf numFmtId="0" fontId="15" fillId="3" borderId="104" xfId="0" applyFont="1" applyFill="1" applyBorder="1" applyAlignment="1">
      <alignment horizontal="center" vertical="center"/>
    </xf>
    <xf numFmtId="0" fontId="14" fillId="3" borderId="103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117" xfId="0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/>
    </xf>
    <xf numFmtId="0" fontId="14" fillId="2" borderId="87" xfId="0" applyFont="1" applyFill="1" applyBorder="1" applyAlignment="1">
      <alignment horizontal="center" vertical="center"/>
    </xf>
    <xf numFmtId="0" fontId="14" fillId="2" borderId="88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126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5" fillId="2" borderId="105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27" xfId="0" applyFont="1" applyFill="1" applyBorder="1" applyAlignment="1">
      <alignment horizontal="center" vertical="center"/>
    </xf>
    <xf numFmtId="0" fontId="14" fillId="2" borderId="128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2" borderId="103" xfId="0" applyFont="1" applyFill="1" applyBorder="1" applyAlignment="1">
      <alignment horizontal="center" vertical="center"/>
    </xf>
    <xf numFmtId="0" fontId="14" fillId="2" borderId="93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2" borderId="129" xfId="0" applyFont="1" applyFill="1" applyBorder="1" applyAlignment="1">
      <alignment horizontal="center" vertical="center"/>
    </xf>
    <xf numFmtId="0" fontId="15" fillId="3" borderId="85" xfId="0" applyFont="1" applyFill="1" applyBorder="1" applyAlignment="1">
      <alignment horizontal="center" vertical="center"/>
    </xf>
    <xf numFmtId="0" fontId="15" fillId="3" borderId="130" xfId="0" applyFont="1" applyFill="1" applyBorder="1" applyAlignment="1">
      <alignment horizontal="center" vertical="center"/>
    </xf>
    <xf numFmtId="0" fontId="14" fillId="3" borderId="131" xfId="0" applyFont="1" applyFill="1" applyBorder="1" applyAlignment="1">
      <alignment horizontal="center" vertical="center"/>
    </xf>
    <xf numFmtId="0" fontId="14" fillId="3" borderId="132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2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133" xfId="0" applyFont="1" applyFill="1" applyBorder="1" applyAlignment="1">
      <alignment horizontal="center" vertical="center"/>
    </xf>
    <xf numFmtId="0" fontId="15" fillId="2" borderId="133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93" xfId="0" applyFont="1" applyFill="1" applyBorder="1" applyAlignment="1">
      <alignment horizontal="center" vertical="center"/>
    </xf>
    <xf numFmtId="0" fontId="12" fillId="6" borderId="92" xfId="0" applyFont="1" applyFill="1" applyBorder="1" applyAlignment="1">
      <alignment horizontal="center" vertical="center"/>
    </xf>
    <xf numFmtId="0" fontId="12" fillId="6" borderId="105" xfId="0" applyFont="1" applyFill="1" applyBorder="1" applyAlignment="1">
      <alignment horizontal="center" vertical="center"/>
    </xf>
    <xf numFmtId="0" fontId="15" fillId="2" borderId="10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/>
    </xf>
    <xf numFmtId="0" fontId="14" fillId="2" borderId="132" xfId="0" applyFont="1" applyFill="1" applyBorder="1" applyAlignment="1">
      <alignment horizontal="center" vertical="center"/>
    </xf>
    <xf numFmtId="0" fontId="14" fillId="2" borderId="134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2" fillId="6" borderId="131" xfId="0" applyFont="1" applyFill="1" applyBorder="1" applyAlignment="1">
      <alignment horizontal="center" vertical="center"/>
    </xf>
    <xf numFmtId="0" fontId="12" fillId="6" borderId="13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distributed" vertical="center"/>
    </xf>
    <xf numFmtId="0" fontId="6" fillId="2" borderId="135" xfId="0" applyFont="1" applyFill="1" applyBorder="1" applyAlignment="1">
      <alignment horizontal="distributed" vertical="center"/>
    </xf>
    <xf numFmtId="0" fontId="6" fillId="2" borderId="136" xfId="0" applyFont="1" applyFill="1" applyBorder="1" applyAlignment="1">
      <alignment horizontal="distributed" vertical="center"/>
    </xf>
    <xf numFmtId="0" fontId="6" fillId="2" borderId="27" xfId="0" applyFont="1" applyFill="1" applyBorder="1" applyAlignment="1">
      <alignment horizontal="distributed" vertical="center"/>
    </xf>
    <xf numFmtId="0" fontId="6" fillId="2" borderId="137" xfId="0" applyFont="1" applyFill="1" applyBorder="1" applyAlignment="1">
      <alignment horizontal="distributed" vertical="center"/>
    </xf>
    <xf numFmtId="0" fontId="6" fillId="2" borderId="138" xfId="0" applyFont="1" applyFill="1" applyBorder="1" applyAlignment="1">
      <alignment horizontal="distributed" vertical="center"/>
    </xf>
    <xf numFmtId="0" fontId="11" fillId="3" borderId="13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distributed" vertical="center"/>
    </xf>
    <xf numFmtId="0" fontId="3" fillId="2" borderId="133" xfId="0" applyFont="1" applyFill="1" applyBorder="1" applyAlignment="1">
      <alignment horizontal="distributed" vertical="center"/>
    </xf>
    <xf numFmtId="0" fontId="3" fillId="2" borderId="126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3" fillId="2" borderId="137" xfId="0" applyFont="1" applyFill="1" applyBorder="1" applyAlignment="1">
      <alignment horizontal="distributed" vertical="center"/>
    </xf>
    <xf numFmtId="0" fontId="3" fillId="2" borderId="138" xfId="0" applyFont="1" applyFill="1" applyBorder="1" applyAlignment="1">
      <alignment horizontal="distributed" vertical="center"/>
    </xf>
    <xf numFmtId="0" fontId="11" fillId="3" borderId="14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5" fillId="2" borderId="130" xfId="0" applyFont="1" applyFill="1" applyBorder="1" applyAlignment="1">
      <alignment horizontal="center" vertical="center"/>
    </xf>
    <xf numFmtId="0" fontId="12" fillId="6" borderId="102" xfId="0" applyFont="1" applyFill="1" applyBorder="1" applyAlignment="1">
      <alignment horizontal="center" vertical="center"/>
    </xf>
    <xf numFmtId="0" fontId="12" fillId="6" borderId="129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distributed" vertical="center"/>
    </xf>
    <xf numFmtId="0" fontId="6" fillId="2" borderId="133" xfId="0" applyFont="1" applyFill="1" applyBorder="1" applyAlignment="1">
      <alignment horizontal="distributed" vertical="center"/>
    </xf>
    <xf numFmtId="0" fontId="6" fillId="2" borderId="126" xfId="0" applyFont="1" applyFill="1" applyBorder="1" applyAlignment="1">
      <alignment horizontal="distributed" vertical="center"/>
    </xf>
    <xf numFmtId="0" fontId="8" fillId="2" borderId="0" xfId="0" applyFont="1" applyFill="1" applyAlignment="1">
      <alignment horizontal="center" vertical="center"/>
    </xf>
    <xf numFmtId="0" fontId="14" fillId="3" borderId="43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0" fillId="0" borderId="14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6" fillId="3" borderId="101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6" fillId="4" borderId="32" xfId="0" applyFont="1" applyFill="1" applyBorder="1" applyAlignment="1">
      <alignment horizontal="distributed" vertical="center"/>
    </xf>
    <xf numFmtId="0" fontId="6" fillId="4" borderId="133" xfId="0" applyFont="1" applyFill="1" applyBorder="1" applyAlignment="1">
      <alignment horizontal="distributed" vertical="center"/>
    </xf>
    <xf numFmtId="0" fontId="6" fillId="4" borderId="126" xfId="0" applyFont="1" applyFill="1" applyBorder="1" applyAlignment="1">
      <alignment horizontal="distributed" vertical="center"/>
    </xf>
    <xf numFmtId="0" fontId="6" fillId="4" borderId="24" xfId="0" applyFont="1" applyFill="1" applyBorder="1" applyAlignment="1">
      <alignment horizontal="distributed" vertical="center"/>
    </xf>
    <xf numFmtId="0" fontId="6" fillId="4" borderId="121" xfId="0" applyFont="1" applyFill="1" applyBorder="1" applyAlignment="1">
      <alignment horizontal="distributed" vertical="center"/>
    </xf>
    <xf numFmtId="0" fontId="6" fillId="4" borderId="122" xfId="0" applyFont="1" applyFill="1" applyBorder="1" applyAlignment="1">
      <alignment horizontal="distributed" vertical="center"/>
    </xf>
    <xf numFmtId="0" fontId="6" fillId="4" borderId="27" xfId="0" applyFont="1" applyFill="1" applyBorder="1" applyAlignment="1">
      <alignment horizontal="distributed" vertical="center"/>
    </xf>
    <xf numFmtId="0" fontId="6" fillId="4" borderId="137" xfId="0" applyFont="1" applyFill="1" applyBorder="1" applyAlignment="1">
      <alignment horizontal="distributed" vertical="center"/>
    </xf>
    <xf numFmtId="0" fontId="6" fillId="4" borderId="138" xfId="0" applyFont="1" applyFill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3" fillId="4" borderId="133" xfId="0" applyFont="1" applyFill="1" applyBorder="1" applyAlignment="1">
      <alignment horizontal="distributed" vertical="center"/>
    </xf>
    <xf numFmtId="0" fontId="3" fillId="4" borderId="126" xfId="0" applyFont="1" applyFill="1" applyBorder="1" applyAlignment="1">
      <alignment horizontal="distributed" vertical="center"/>
    </xf>
    <xf numFmtId="0" fontId="3" fillId="4" borderId="27" xfId="0" applyFont="1" applyFill="1" applyBorder="1" applyAlignment="1">
      <alignment horizontal="distributed" vertical="center"/>
    </xf>
    <xf numFmtId="0" fontId="3" fillId="4" borderId="137" xfId="0" applyFont="1" applyFill="1" applyBorder="1" applyAlignment="1">
      <alignment horizontal="distributed" vertical="center"/>
    </xf>
    <xf numFmtId="0" fontId="3" fillId="4" borderId="138" xfId="0" applyFont="1" applyFill="1" applyBorder="1" applyAlignment="1">
      <alignment horizontal="distributed" vertical="center"/>
    </xf>
    <xf numFmtId="0" fontId="13" fillId="4" borderId="87" xfId="0" applyFont="1" applyFill="1" applyBorder="1" applyAlignment="1">
      <alignment horizontal="center" vertical="center"/>
    </xf>
    <xf numFmtId="0" fontId="13" fillId="4" borderId="117" xfId="0" applyFont="1" applyFill="1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distributed" vertical="center"/>
    </xf>
    <xf numFmtId="0" fontId="6" fillId="4" borderId="135" xfId="0" applyFont="1" applyFill="1" applyBorder="1" applyAlignment="1">
      <alignment horizontal="distributed" vertical="center"/>
    </xf>
    <xf numFmtId="0" fontId="6" fillId="4" borderId="136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horizontal="distributed" vertical="center"/>
    </xf>
    <xf numFmtId="0" fontId="3" fillId="4" borderId="135" xfId="0" applyFont="1" applyFill="1" applyBorder="1" applyAlignment="1">
      <alignment horizontal="distributed" vertical="center"/>
    </xf>
    <xf numFmtId="0" fontId="3" fillId="4" borderId="136" xfId="0" applyFont="1" applyFill="1" applyBorder="1" applyAlignment="1">
      <alignment horizontal="distributed" vertical="center"/>
    </xf>
    <xf numFmtId="0" fontId="6" fillId="4" borderId="104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/>
    </xf>
    <xf numFmtId="0" fontId="14" fillId="4" borderId="78" xfId="0" applyFont="1" applyFill="1" applyBorder="1" applyAlignment="1">
      <alignment horizontal="center" vertical="center"/>
    </xf>
    <xf numFmtId="0" fontId="14" fillId="4" borderId="127" xfId="0" applyFont="1" applyFill="1" applyBorder="1" applyAlignment="1">
      <alignment horizontal="center" vertical="center"/>
    </xf>
    <xf numFmtId="0" fontId="15" fillId="4" borderId="74" xfId="0" applyFont="1" applyFill="1" applyBorder="1" applyAlignment="1">
      <alignment horizontal="center" vertical="center"/>
    </xf>
    <xf numFmtId="0" fontId="15" fillId="4" borderId="105" xfId="0" applyFont="1" applyFill="1" applyBorder="1" applyAlignment="1">
      <alignment horizontal="center" vertical="center"/>
    </xf>
    <xf numFmtId="0" fontId="14" fillId="4" borderId="132" xfId="0" applyFont="1" applyFill="1" applyBorder="1" applyAlignment="1">
      <alignment horizontal="center" vertical="center"/>
    </xf>
    <xf numFmtId="0" fontId="14" fillId="4" borderId="134" xfId="0" applyFont="1" applyFill="1" applyBorder="1" applyAlignment="1">
      <alignment horizontal="center" vertical="center"/>
    </xf>
    <xf numFmtId="0" fontId="6" fillId="6" borderId="131" xfId="0" applyFont="1" applyFill="1" applyBorder="1" applyAlignment="1">
      <alignment horizontal="center" vertical="center"/>
    </xf>
    <xf numFmtId="0" fontId="6" fillId="6" borderId="134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126" xfId="0" applyFont="1" applyFill="1" applyBorder="1" applyAlignment="1">
      <alignment horizontal="center" vertical="center"/>
    </xf>
    <xf numFmtId="0" fontId="15" fillId="4" borderId="133" xfId="0" applyFont="1" applyFill="1" applyBorder="1" applyAlignment="1">
      <alignment horizontal="center" vertical="center"/>
    </xf>
    <xf numFmtId="0" fontId="15" fillId="4" borderId="126" xfId="0" applyFont="1" applyFill="1" applyBorder="1" applyAlignment="1">
      <alignment horizontal="center" vertical="center"/>
    </xf>
    <xf numFmtId="0" fontId="6" fillId="4" borderId="133" xfId="0" applyFont="1" applyFill="1" applyBorder="1" applyAlignment="1">
      <alignment horizontal="center" vertical="center"/>
    </xf>
    <xf numFmtId="0" fontId="6" fillId="4" borderId="126" xfId="0" applyFont="1" applyFill="1" applyBorder="1" applyAlignment="1">
      <alignment horizontal="center" vertical="center"/>
    </xf>
    <xf numFmtId="0" fontId="15" fillId="4" borderId="85" xfId="0" applyFont="1" applyFill="1" applyBorder="1" applyAlignment="1">
      <alignment horizontal="center" vertical="center"/>
    </xf>
    <xf numFmtId="0" fontId="15" fillId="4" borderId="129" xfId="0" applyFont="1" applyFill="1" applyBorder="1" applyAlignment="1">
      <alignment horizontal="center" vertical="center"/>
    </xf>
    <xf numFmtId="0" fontId="15" fillId="4" borderId="104" xfId="0" applyFont="1" applyFill="1" applyBorder="1" applyAlignment="1">
      <alignment horizontal="center" vertical="center"/>
    </xf>
    <xf numFmtId="0" fontId="6" fillId="6" borderId="92" xfId="0" applyFont="1" applyFill="1" applyBorder="1" applyAlignment="1">
      <alignment horizontal="center" vertical="center"/>
    </xf>
    <xf numFmtId="0" fontId="6" fillId="6" borderId="105" xfId="0" applyFont="1" applyFill="1" applyBorder="1" applyAlignment="1">
      <alignment horizontal="center" vertical="center"/>
    </xf>
    <xf numFmtId="0" fontId="6" fillId="4" borderId="130" xfId="0" applyFont="1" applyFill="1" applyBorder="1" applyAlignment="1">
      <alignment horizontal="center" vertical="center"/>
    </xf>
    <xf numFmtId="0" fontId="6" fillId="4" borderId="129" xfId="0" applyFont="1" applyFill="1" applyBorder="1" applyAlignment="1">
      <alignment horizontal="center" vertical="center"/>
    </xf>
    <xf numFmtId="0" fontId="15" fillId="4" borderId="130" xfId="0" applyFont="1" applyFill="1" applyBorder="1" applyAlignment="1">
      <alignment horizontal="center" vertical="center"/>
    </xf>
    <xf numFmtId="0" fontId="6" fillId="6" borderId="102" xfId="0" applyFont="1" applyFill="1" applyBorder="1" applyAlignment="1">
      <alignment horizontal="center" vertical="center"/>
    </xf>
    <xf numFmtId="0" fontId="6" fillId="6" borderId="129" xfId="0" applyFont="1" applyFill="1" applyBorder="1" applyAlignment="1">
      <alignment horizontal="center" vertical="center"/>
    </xf>
    <xf numFmtId="0" fontId="15" fillId="3" borderId="10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103" xfId="0" applyFont="1" applyFill="1" applyBorder="1" applyAlignment="1">
      <alignment horizontal="center" vertical="center"/>
    </xf>
    <xf numFmtId="0" fontId="14" fillId="4" borderId="93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93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117" xfId="0" applyFont="1" applyFill="1" applyBorder="1" applyAlignment="1">
      <alignment horizontal="center" vertical="center"/>
    </xf>
    <xf numFmtId="0" fontId="14" fillId="4" borderId="88" xfId="0" applyFont="1" applyFill="1" applyBorder="1" applyAlignment="1">
      <alignment horizontal="center" vertical="center"/>
    </xf>
    <xf numFmtId="0" fontId="14" fillId="4" borderId="8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distributed" vertical="center"/>
    </xf>
    <xf numFmtId="0" fontId="3" fillId="4" borderId="121" xfId="0" applyFont="1" applyFill="1" applyBorder="1" applyAlignment="1">
      <alignment horizontal="distributed" vertical="center"/>
    </xf>
    <xf numFmtId="0" fontId="3" fillId="4" borderId="122" xfId="0" applyFont="1" applyFill="1" applyBorder="1" applyAlignment="1">
      <alignment horizontal="distributed" vertical="center"/>
    </xf>
    <xf numFmtId="0" fontId="14" fillId="4" borderId="35" xfId="0" applyFont="1" applyFill="1" applyBorder="1" applyAlignment="1">
      <alignment horizontal="center" vertical="center"/>
    </xf>
    <xf numFmtId="0" fontId="6" fillId="4" borderId="118" xfId="0" applyFont="1" applyFill="1" applyBorder="1" applyAlignment="1">
      <alignment horizontal="distributed" vertical="center"/>
    </xf>
    <xf numFmtId="0" fontId="6" fillId="4" borderId="119" xfId="0" applyFont="1" applyFill="1" applyBorder="1" applyAlignment="1">
      <alignment horizontal="distributed" vertical="center"/>
    </xf>
    <xf numFmtId="0" fontId="6" fillId="4" borderId="120" xfId="0" applyFont="1" applyFill="1" applyBorder="1" applyAlignment="1">
      <alignment horizontal="distributed" vertical="center"/>
    </xf>
    <xf numFmtId="178" fontId="16" fillId="3" borderId="101" xfId="0" applyNumberFormat="1" applyFont="1" applyFill="1" applyBorder="1" applyAlignment="1">
      <alignment horizontal="right" vertical="center"/>
    </xf>
    <xf numFmtId="178" fontId="16" fillId="3" borderId="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7" fillId="0" borderId="14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0" fillId="0" borderId="143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34" xfId="0" applyFont="1" applyFill="1" applyBorder="1" applyAlignment="1">
      <alignment horizontal="center" vertical="center" wrapText="1"/>
    </xf>
    <xf numFmtId="0" fontId="0" fillId="0" borderId="13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49" width="2.50390625" style="103" customWidth="1"/>
    <col min="50" max="53" width="2.50390625" style="0" customWidth="1"/>
    <col min="54" max="54" width="2.875" style="0" customWidth="1"/>
    <col min="55" max="136" width="1.00390625" style="0" customWidth="1"/>
  </cols>
  <sheetData>
    <row r="1" spans="1:51" ht="7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</row>
    <row r="2" spans="1:51" ht="22.5" customHeight="1">
      <c r="A2" s="275" t="s">
        <v>105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</row>
    <row r="3" spans="1:135" ht="1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264" t="s">
        <v>106</v>
      </c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76"/>
      <c r="AX3" s="276"/>
      <c r="AY3" s="276"/>
      <c r="BC3" s="280" t="s">
        <v>158</v>
      </c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2"/>
      <c r="CD3" s="280" t="s">
        <v>159</v>
      </c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2"/>
      <c r="DE3" s="280" t="s">
        <v>160</v>
      </c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2"/>
    </row>
    <row r="4" spans="1:135" ht="22.5" customHeight="1" thickBot="1">
      <c r="A4" s="206" t="s">
        <v>107</v>
      </c>
      <c r="B4" s="207"/>
      <c r="C4" s="208"/>
      <c r="D4" s="194" t="s">
        <v>7</v>
      </c>
      <c r="E4" s="194"/>
      <c r="F4" s="194"/>
      <c r="G4" s="194" t="s">
        <v>1</v>
      </c>
      <c r="H4" s="194"/>
      <c r="I4" s="194"/>
      <c r="J4" s="194" t="s">
        <v>99</v>
      </c>
      <c r="K4" s="194"/>
      <c r="L4" s="194"/>
      <c r="M4" s="194" t="s">
        <v>4</v>
      </c>
      <c r="N4" s="194"/>
      <c r="O4" s="194"/>
      <c r="P4" s="194" t="s">
        <v>2</v>
      </c>
      <c r="Q4" s="194"/>
      <c r="R4" s="194"/>
      <c r="S4" s="194" t="s">
        <v>3</v>
      </c>
      <c r="T4" s="194"/>
      <c r="U4" s="194"/>
      <c r="V4" s="178" t="s">
        <v>0</v>
      </c>
      <c r="W4" s="194"/>
      <c r="X4" s="194"/>
      <c r="Y4" s="194" t="s">
        <v>6</v>
      </c>
      <c r="Z4" s="194"/>
      <c r="AA4" s="194"/>
      <c r="AB4" s="178" t="s">
        <v>5</v>
      </c>
      <c r="AC4" s="194"/>
      <c r="AD4" s="171"/>
      <c r="AE4" s="209" t="s">
        <v>100</v>
      </c>
      <c r="AF4" s="210"/>
      <c r="AG4" s="209" t="s">
        <v>101</v>
      </c>
      <c r="AH4" s="194"/>
      <c r="AI4" s="194" t="s">
        <v>102</v>
      </c>
      <c r="AJ4" s="194"/>
      <c r="AK4" s="194" t="s">
        <v>103</v>
      </c>
      <c r="AL4" s="194"/>
      <c r="AM4" s="194" t="s">
        <v>8</v>
      </c>
      <c r="AN4" s="210"/>
      <c r="AO4" s="178" t="s">
        <v>9</v>
      </c>
      <c r="AP4" s="194"/>
      <c r="AQ4" s="194" t="s">
        <v>10</v>
      </c>
      <c r="AR4" s="194"/>
      <c r="AS4" s="194" t="s">
        <v>11</v>
      </c>
      <c r="AT4" s="210"/>
      <c r="AU4" s="209" t="s">
        <v>12</v>
      </c>
      <c r="AV4" s="210"/>
      <c r="AW4" s="206" t="s">
        <v>108</v>
      </c>
      <c r="AX4" s="207"/>
      <c r="AY4" s="208"/>
      <c r="BC4" s="283">
        <v>1</v>
      </c>
      <c r="BD4" s="284"/>
      <c r="BE4" s="284"/>
      <c r="BF4" s="284">
        <v>2</v>
      </c>
      <c r="BG4" s="284"/>
      <c r="BH4" s="284"/>
      <c r="BI4" s="284">
        <v>3</v>
      </c>
      <c r="BJ4" s="284"/>
      <c r="BK4" s="284"/>
      <c r="BL4" s="284">
        <v>4</v>
      </c>
      <c r="BM4" s="284"/>
      <c r="BN4" s="284"/>
      <c r="BO4" s="284">
        <v>5</v>
      </c>
      <c r="BP4" s="284"/>
      <c r="BQ4" s="284"/>
      <c r="BR4" s="284">
        <v>6</v>
      </c>
      <c r="BS4" s="284"/>
      <c r="BT4" s="284"/>
      <c r="BU4" s="284">
        <v>7</v>
      </c>
      <c r="BV4" s="284"/>
      <c r="BW4" s="284"/>
      <c r="BX4" s="284">
        <v>8</v>
      </c>
      <c r="BY4" s="284"/>
      <c r="BZ4" s="284"/>
      <c r="CA4" s="284">
        <v>9</v>
      </c>
      <c r="CB4" s="284"/>
      <c r="CC4" s="285"/>
      <c r="CD4" s="283">
        <v>1</v>
      </c>
      <c r="CE4" s="284"/>
      <c r="CF4" s="284"/>
      <c r="CG4" s="284">
        <v>2</v>
      </c>
      <c r="CH4" s="284"/>
      <c r="CI4" s="284"/>
      <c r="CJ4" s="284">
        <v>3</v>
      </c>
      <c r="CK4" s="284"/>
      <c r="CL4" s="284"/>
      <c r="CM4" s="284">
        <v>4</v>
      </c>
      <c r="CN4" s="284"/>
      <c r="CO4" s="284"/>
      <c r="CP4" s="284">
        <v>5</v>
      </c>
      <c r="CQ4" s="284"/>
      <c r="CR4" s="284"/>
      <c r="CS4" s="284">
        <v>6</v>
      </c>
      <c r="CT4" s="284"/>
      <c r="CU4" s="284"/>
      <c r="CV4" s="284">
        <v>7</v>
      </c>
      <c r="CW4" s="284"/>
      <c r="CX4" s="284"/>
      <c r="CY4" s="284">
        <v>8</v>
      </c>
      <c r="CZ4" s="284"/>
      <c r="DA4" s="284"/>
      <c r="DB4" s="284">
        <v>9</v>
      </c>
      <c r="DC4" s="284"/>
      <c r="DD4" s="285"/>
      <c r="DE4" s="283">
        <v>1</v>
      </c>
      <c r="DF4" s="284"/>
      <c r="DG4" s="284"/>
      <c r="DH4" s="284">
        <v>2</v>
      </c>
      <c r="DI4" s="284"/>
      <c r="DJ4" s="284"/>
      <c r="DK4" s="284">
        <v>3</v>
      </c>
      <c r="DL4" s="284"/>
      <c r="DM4" s="284"/>
      <c r="DN4" s="284">
        <v>4</v>
      </c>
      <c r="DO4" s="284"/>
      <c r="DP4" s="284"/>
      <c r="DQ4" s="284">
        <v>5</v>
      </c>
      <c r="DR4" s="284"/>
      <c r="DS4" s="284"/>
      <c r="DT4" s="284">
        <v>6</v>
      </c>
      <c r="DU4" s="284"/>
      <c r="DV4" s="284"/>
      <c r="DW4" s="284">
        <v>7</v>
      </c>
      <c r="DX4" s="284"/>
      <c r="DY4" s="284"/>
      <c r="DZ4" s="284">
        <v>8</v>
      </c>
      <c r="EA4" s="284"/>
      <c r="EB4" s="284"/>
      <c r="EC4" s="284">
        <v>9</v>
      </c>
      <c r="ED4" s="284"/>
      <c r="EE4" s="285"/>
    </row>
    <row r="5" spans="1:135" ht="22.5" customHeight="1">
      <c r="A5" s="257" t="s">
        <v>7</v>
      </c>
      <c r="B5" s="258"/>
      <c r="C5" s="259"/>
      <c r="D5" s="263"/>
      <c r="E5" s="201"/>
      <c r="F5" s="202"/>
      <c r="G5" s="191" t="str">
        <f>IF(G6="","",IF(G6&gt;I6,"○",IF(G6&lt;I6,"●",IF(G6=I6,"△","×"))))</f>
        <v>△</v>
      </c>
      <c r="H5" s="192"/>
      <c r="I5" s="193"/>
      <c r="J5" s="191" t="str">
        <f>IF(J6="","",IF(J6&gt;L6,"○",IF(J6&lt;L6,"●",IF(J6=L6,"△","×"))))</f>
        <v>○</v>
      </c>
      <c r="K5" s="192"/>
      <c r="L5" s="193"/>
      <c r="M5" s="191" t="str">
        <f>IF(M6="","",IF(M6&gt;O6,"○",IF(M6&lt;O6,"●",IF(M6=O6,"△","×"))))</f>
        <v>○</v>
      </c>
      <c r="N5" s="192"/>
      <c r="O5" s="193"/>
      <c r="P5" s="191" t="str">
        <f>IF(P6="","",IF(P6&gt;R6,"○",IF(P6&lt;R6,"●",IF(P6=R6,"△","×"))))</f>
        <v>△</v>
      </c>
      <c r="Q5" s="192"/>
      <c r="R5" s="193"/>
      <c r="S5" s="191" t="str">
        <f>IF(S6="","",IF(S6&gt;U6,"○",IF(S6&lt;U6,"●",IF(S6=U6,"△","×"))))</f>
        <v>△</v>
      </c>
      <c r="T5" s="192"/>
      <c r="U5" s="193"/>
      <c r="V5" s="191" t="str">
        <f>IF(V6="","",IF(V6&gt;X6,"○",IF(V6&lt;X6,"●",IF(V6=X6,"△","×"))))</f>
        <v>○</v>
      </c>
      <c r="W5" s="192"/>
      <c r="X5" s="193"/>
      <c r="Y5" s="191" t="str">
        <f>IF(Y6="","",IF(Y6&gt;AA6,"○",IF(Y6&lt;AA6,"●",IF(Y6=AA6,"△","×"))))</f>
        <v>△</v>
      </c>
      <c r="Z5" s="192"/>
      <c r="AA5" s="193"/>
      <c r="AB5" s="188" t="str">
        <f>IF(AB6="","",IF(AB6&gt;AD6,"○",IF(AB6&lt;AD6,"●",IF(AB6=AD6,"△","×"))))</f>
        <v>△</v>
      </c>
      <c r="AC5" s="189"/>
      <c r="AD5" s="190"/>
      <c r="AE5" s="217"/>
      <c r="AF5" s="218"/>
      <c r="AG5" s="214"/>
      <c r="AH5" s="205"/>
      <c r="AI5" s="205"/>
      <c r="AJ5" s="205"/>
      <c r="AK5" s="205"/>
      <c r="AL5" s="205"/>
      <c r="AM5" s="222"/>
      <c r="AN5" s="223"/>
      <c r="AO5" s="221"/>
      <c r="AP5" s="205"/>
      <c r="AQ5" s="205"/>
      <c r="AR5" s="205"/>
      <c r="AS5" s="222"/>
      <c r="AT5" s="223"/>
      <c r="AU5" s="237"/>
      <c r="AV5" s="238"/>
      <c r="AW5" s="257" t="s">
        <v>7</v>
      </c>
      <c r="AX5" s="258"/>
      <c r="AY5" s="259"/>
      <c r="BC5" s="277">
        <f>IF(D6="",0,IF(D6&gt;F6,1,0))</f>
        <v>0</v>
      </c>
      <c r="BD5" s="278"/>
      <c r="BE5" s="278"/>
      <c r="BF5" s="278">
        <f>IF(G6="",0,IF(G6&gt;I6,1,0))</f>
        <v>0</v>
      </c>
      <c r="BG5" s="278"/>
      <c r="BH5" s="278"/>
      <c r="BI5" s="278">
        <f>IF(J6="",0,IF(J6&gt;L6,1,0))</f>
        <v>1</v>
      </c>
      <c r="BJ5" s="278"/>
      <c r="BK5" s="278"/>
      <c r="BL5" s="278">
        <f>IF(M6="",0,IF(M6&gt;O6,1,0))</f>
        <v>1</v>
      </c>
      <c r="BM5" s="278"/>
      <c r="BN5" s="278"/>
      <c r="BO5" s="278">
        <f>IF(P6="",0,IF(P6&gt;R6,1,0))</f>
        <v>0</v>
      </c>
      <c r="BP5" s="278"/>
      <c r="BQ5" s="278"/>
      <c r="BR5" s="278">
        <f>IF(S6="",0,IF(S6&gt;U6,1,0))</f>
        <v>0</v>
      </c>
      <c r="BS5" s="278"/>
      <c r="BT5" s="278"/>
      <c r="BU5" s="278">
        <f>IF(V6="",0,IF(V6&gt;X6,1,0))</f>
        <v>1</v>
      </c>
      <c r="BV5" s="278"/>
      <c r="BW5" s="278"/>
      <c r="BX5" s="278">
        <f>IF(Y6="",0,IF(Y6&gt;AA6,1,0))</f>
        <v>0</v>
      </c>
      <c r="BY5" s="278"/>
      <c r="BZ5" s="278"/>
      <c r="CA5" s="278">
        <f>IF(AB6="",0,IF(AB6&gt;AD6,1,0))</f>
        <v>0</v>
      </c>
      <c r="CB5" s="278"/>
      <c r="CC5" s="279"/>
      <c r="CD5" s="277">
        <f>IF(D6="",0,IF(D6=F6,1,0))</f>
        <v>0</v>
      </c>
      <c r="CE5" s="278"/>
      <c r="CF5" s="278"/>
      <c r="CG5" s="278">
        <f>IF(G6="",0,IF(G6=I6,1,0))</f>
        <v>1</v>
      </c>
      <c r="CH5" s="278"/>
      <c r="CI5" s="278"/>
      <c r="CJ5" s="278">
        <f>IF(J6="",0,IF(J6=L6,1,0))</f>
        <v>0</v>
      </c>
      <c r="CK5" s="278"/>
      <c r="CL5" s="278"/>
      <c r="CM5" s="278">
        <f>IF(M6="",0,IF(M6=O6,1,0))</f>
        <v>0</v>
      </c>
      <c r="CN5" s="278"/>
      <c r="CO5" s="278"/>
      <c r="CP5" s="278">
        <f>IF(P6="",0,IF(P6=R6,1,0))</f>
        <v>1</v>
      </c>
      <c r="CQ5" s="278"/>
      <c r="CR5" s="278"/>
      <c r="CS5" s="278">
        <f>IF(S6="",0,IF(S6=U6,1,0))</f>
        <v>1</v>
      </c>
      <c r="CT5" s="278"/>
      <c r="CU5" s="278"/>
      <c r="CV5" s="278">
        <f>IF(V6="",0,IF(V6=X6,1,0))</f>
        <v>0</v>
      </c>
      <c r="CW5" s="278"/>
      <c r="CX5" s="278"/>
      <c r="CY5" s="278">
        <f>IF(Y6="",0,IF(Y6=AA6,1,0))</f>
        <v>1</v>
      </c>
      <c r="CZ5" s="278"/>
      <c r="DA5" s="278"/>
      <c r="DB5" s="278">
        <f>IF(AB6="",0,IF(AB6=AD6,1,0))</f>
        <v>1</v>
      </c>
      <c r="DC5" s="278"/>
      <c r="DD5" s="279"/>
      <c r="DE5" s="277">
        <f>IF(D6="",0,IF(D6&lt;F6,1,0))</f>
        <v>0</v>
      </c>
      <c r="DF5" s="278"/>
      <c r="DG5" s="278"/>
      <c r="DH5" s="278">
        <f>IF(G6="",0,IF(G6&lt;I6,1,0))</f>
        <v>0</v>
      </c>
      <c r="DI5" s="278"/>
      <c r="DJ5" s="278"/>
      <c r="DK5" s="278">
        <f>IF(J6="",0,IF(J6&lt;L6,1,0))</f>
        <v>0</v>
      </c>
      <c r="DL5" s="278"/>
      <c r="DM5" s="278"/>
      <c r="DN5" s="278">
        <f>IF(M6="",0,IF(M6&lt;O6,1,0))</f>
        <v>0</v>
      </c>
      <c r="DO5" s="278"/>
      <c r="DP5" s="278"/>
      <c r="DQ5" s="278">
        <f>IF(P6="",0,IF(P6&lt;R6,1,0))</f>
        <v>0</v>
      </c>
      <c r="DR5" s="278"/>
      <c r="DS5" s="278"/>
      <c r="DT5" s="278">
        <f>IF(S6="",0,IF(S6&lt;U6,1,0))</f>
        <v>0</v>
      </c>
      <c r="DU5" s="278"/>
      <c r="DV5" s="278"/>
      <c r="DW5" s="278">
        <f>IF(V6="",0,IF(V6&lt;X6,1,0))</f>
        <v>0</v>
      </c>
      <c r="DX5" s="278"/>
      <c r="DY5" s="278"/>
      <c r="DZ5" s="278">
        <f>IF(Y6="",0,IF(Y6&lt;AA6,1,0))</f>
        <v>0</v>
      </c>
      <c r="EA5" s="278"/>
      <c r="EB5" s="278"/>
      <c r="EC5" s="278">
        <f>IF(AB6="",0,IF(AB6&lt;AD6,1,0))</f>
        <v>0</v>
      </c>
      <c r="ED5" s="278"/>
      <c r="EE5" s="279"/>
    </row>
    <row r="6" spans="1:135" ht="22.5" customHeight="1" thickBot="1">
      <c r="A6" s="260"/>
      <c r="B6" s="261"/>
      <c r="C6" s="262"/>
      <c r="D6" s="174"/>
      <c r="E6" s="175"/>
      <c r="F6" s="176"/>
      <c r="G6" s="106">
        <v>0</v>
      </c>
      <c r="H6" s="106" t="s">
        <v>113</v>
      </c>
      <c r="I6" s="108">
        <v>0</v>
      </c>
      <c r="J6" s="106">
        <v>2</v>
      </c>
      <c r="K6" s="106" t="s">
        <v>113</v>
      </c>
      <c r="L6" s="108">
        <v>1</v>
      </c>
      <c r="M6" s="152">
        <v>4</v>
      </c>
      <c r="N6" s="152" t="s">
        <v>113</v>
      </c>
      <c r="O6" s="153">
        <v>0</v>
      </c>
      <c r="P6" s="152">
        <v>1</v>
      </c>
      <c r="Q6" s="152" t="s">
        <v>113</v>
      </c>
      <c r="R6" s="153">
        <v>1</v>
      </c>
      <c r="S6" s="152">
        <v>0</v>
      </c>
      <c r="T6" s="152" t="s">
        <v>113</v>
      </c>
      <c r="U6" s="153">
        <v>0</v>
      </c>
      <c r="V6" s="106">
        <v>1</v>
      </c>
      <c r="W6" s="106" t="s">
        <v>113</v>
      </c>
      <c r="X6" s="108">
        <v>0</v>
      </c>
      <c r="Y6" s="106">
        <v>0</v>
      </c>
      <c r="Z6" s="106" t="s">
        <v>113</v>
      </c>
      <c r="AA6" s="108">
        <v>0</v>
      </c>
      <c r="AB6" s="144">
        <v>0</v>
      </c>
      <c r="AC6" s="144" t="s">
        <v>113</v>
      </c>
      <c r="AD6" s="145">
        <v>0</v>
      </c>
      <c r="AE6" s="215">
        <f>AG6+AI6+AK6</f>
        <v>8</v>
      </c>
      <c r="AF6" s="216"/>
      <c r="AG6" s="213">
        <f>SUM(BC5:CC6)</f>
        <v>3</v>
      </c>
      <c r="AH6" s="204"/>
      <c r="AI6" s="204">
        <f>SUM(CD5:DD6)</f>
        <v>5</v>
      </c>
      <c r="AJ6" s="204"/>
      <c r="AK6" s="204">
        <f>SUM(DE5:EE6)</f>
        <v>0</v>
      </c>
      <c r="AL6" s="204"/>
      <c r="AM6" s="268">
        <f>AG6*3+AI6</f>
        <v>14</v>
      </c>
      <c r="AN6" s="269"/>
      <c r="AO6" s="213">
        <f>P6+D6+AB6+V6+S6+G6+J6+M6+Y6</f>
        <v>8</v>
      </c>
      <c r="AP6" s="204"/>
      <c r="AQ6" s="227">
        <f>R6+F6+AD6+X6+U6+I6+L6+O6+AA6</f>
        <v>2</v>
      </c>
      <c r="AR6" s="227"/>
      <c r="AS6" s="265">
        <f>AO6-AQ6</f>
        <v>6</v>
      </c>
      <c r="AT6" s="225"/>
      <c r="AU6" s="266">
        <v>1</v>
      </c>
      <c r="AV6" s="267"/>
      <c r="AW6" s="260"/>
      <c r="AX6" s="261"/>
      <c r="AY6" s="262"/>
      <c r="BC6" s="277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9"/>
      <c r="CD6" s="277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9"/>
      <c r="DE6" s="277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9"/>
    </row>
    <row r="7" spans="1:135" ht="22.5" customHeight="1" thickTop="1">
      <c r="A7" s="257" t="s">
        <v>1</v>
      </c>
      <c r="B7" s="258"/>
      <c r="C7" s="259"/>
      <c r="D7" s="191" t="str">
        <f>IF(D8="","",IF(D8&gt;F8,"○",IF(D8&lt;F8,"●",IF(D8=F8,"△","×"))))</f>
        <v>△</v>
      </c>
      <c r="E7" s="192"/>
      <c r="F7" s="193"/>
      <c r="G7" s="172"/>
      <c r="H7" s="173"/>
      <c r="I7" s="256"/>
      <c r="J7" s="188" t="str">
        <f>IF(J8="","",IF(J8&gt;L8,"○",IF(J8&lt;L8,"●",IF(J8=L8,"△","×"))))</f>
        <v>○</v>
      </c>
      <c r="K7" s="189"/>
      <c r="L7" s="190"/>
      <c r="M7" s="191" t="str">
        <f>IF(M8="","",IF(M8&gt;O8,"○",IF(M8&lt;O8,"●",IF(M8=O8,"△","×"))))</f>
        <v>●</v>
      </c>
      <c r="N7" s="192"/>
      <c r="O7" s="193"/>
      <c r="P7" s="191" t="str">
        <f>IF(P8="","",IF(P8&gt;R8,"○",IF(P8&lt;R8,"●",IF(P8=R8,"△","×"))))</f>
        <v>△</v>
      </c>
      <c r="Q7" s="192"/>
      <c r="R7" s="193"/>
      <c r="S7" s="191" t="str">
        <f>IF(S8="","",IF(S8&gt;U8,"○",IF(S8&lt;U8,"●",IF(S8=U8,"△","×"))))</f>
        <v>●</v>
      </c>
      <c r="T7" s="192"/>
      <c r="U7" s="193"/>
      <c r="V7" s="191" t="str">
        <f>IF(V8="","",IF(V8&gt;X8,"○",IF(V8&lt;X8,"●",IF(V8=X8,"△","×"))))</f>
        <v>○</v>
      </c>
      <c r="W7" s="192"/>
      <c r="X7" s="193"/>
      <c r="Y7" s="191" t="str">
        <f>IF(Y8="","",IF(Y8&gt;AA8,"○",IF(Y8&lt;AA8,"●",IF(Y8=AA8,"△","×"))))</f>
        <v>○</v>
      </c>
      <c r="Z7" s="192"/>
      <c r="AA7" s="193"/>
      <c r="AB7" s="191" t="str">
        <f>IF(AB8="","",IF(AB8&gt;AD8,"○",IF(AB8&lt;AD8,"●",IF(AB8=AD8,"△","×"))))</f>
        <v>○</v>
      </c>
      <c r="AC7" s="192"/>
      <c r="AD7" s="193"/>
      <c r="AE7" s="247"/>
      <c r="AF7" s="219"/>
      <c r="AG7" s="214"/>
      <c r="AH7" s="205"/>
      <c r="AI7" s="205"/>
      <c r="AJ7" s="205"/>
      <c r="AK7" s="205"/>
      <c r="AL7" s="205"/>
      <c r="AM7" s="219"/>
      <c r="AN7" s="220"/>
      <c r="AO7" s="221"/>
      <c r="AP7" s="205"/>
      <c r="AQ7" s="229"/>
      <c r="AR7" s="229"/>
      <c r="AS7" s="245"/>
      <c r="AT7" s="246"/>
      <c r="AU7" s="248"/>
      <c r="AV7" s="249"/>
      <c r="AW7" s="257" t="s">
        <v>1</v>
      </c>
      <c r="AX7" s="258"/>
      <c r="AY7" s="259"/>
      <c r="BC7" s="277">
        <f>IF(D8="",0,IF(D8&gt;F8,1,0))</f>
        <v>0</v>
      </c>
      <c r="BD7" s="278"/>
      <c r="BE7" s="278"/>
      <c r="BF7" s="278">
        <f>IF(G8="",0,IF(G8&gt;I8,1,0))</f>
        <v>0</v>
      </c>
      <c r="BG7" s="278"/>
      <c r="BH7" s="278"/>
      <c r="BI7" s="278">
        <f>IF(J8="",0,IF(J8&gt;L8,1,0))</f>
        <v>1</v>
      </c>
      <c r="BJ7" s="278"/>
      <c r="BK7" s="278"/>
      <c r="BL7" s="278">
        <f>IF(M8="",0,IF(M8&gt;O8,1,0))</f>
        <v>0</v>
      </c>
      <c r="BM7" s="278"/>
      <c r="BN7" s="278"/>
      <c r="BO7" s="278">
        <f>IF(P8="",0,IF(P8&gt;R8,1,0))</f>
        <v>0</v>
      </c>
      <c r="BP7" s="278"/>
      <c r="BQ7" s="278"/>
      <c r="BR7" s="278">
        <f>IF(S8="",0,IF(S8&gt;U8,1,0))</f>
        <v>0</v>
      </c>
      <c r="BS7" s="278"/>
      <c r="BT7" s="278"/>
      <c r="BU7" s="278">
        <f>IF(V8="",0,IF(V8&gt;X8,1,0))</f>
        <v>1</v>
      </c>
      <c r="BV7" s="278"/>
      <c r="BW7" s="278"/>
      <c r="BX7" s="278">
        <f>IF(Y8="",0,IF(Y8&gt;AA8,1,0))</f>
        <v>1</v>
      </c>
      <c r="BY7" s="278"/>
      <c r="BZ7" s="278"/>
      <c r="CA7" s="278">
        <f>IF(AB8="",0,IF(AB8&gt;AD8,1,0))</f>
        <v>1</v>
      </c>
      <c r="CB7" s="278"/>
      <c r="CC7" s="279"/>
      <c r="CD7" s="277">
        <f>IF(D8="",0,IF(D8=F8,1,0))</f>
        <v>1</v>
      </c>
      <c r="CE7" s="278"/>
      <c r="CF7" s="278"/>
      <c r="CG7" s="278">
        <f>IF(G8="",0,IF(G8=I8,1,0))</f>
        <v>0</v>
      </c>
      <c r="CH7" s="278"/>
      <c r="CI7" s="278"/>
      <c r="CJ7" s="278">
        <f>IF(J8="",0,IF(J8=L8,1,0))</f>
        <v>0</v>
      </c>
      <c r="CK7" s="278"/>
      <c r="CL7" s="278"/>
      <c r="CM7" s="278">
        <f>IF(M8="",0,IF(M8=O8,1,0))</f>
        <v>0</v>
      </c>
      <c r="CN7" s="278"/>
      <c r="CO7" s="278"/>
      <c r="CP7" s="278">
        <f>IF(P8="",0,IF(P8=R8,1,0))</f>
        <v>1</v>
      </c>
      <c r="CQ7" s="278"/>
      <c r="CR7" s="278"/>
      <c r="CS7" s="278">
        <f>IF(S8="",0,IF(S8=U8,1,0))</f>
        <v>0</v>
      </c>
      <c r="CT7" s="278"/>
      <c r="CU7" s="278"/>
      <c r="CV7" s="278">
        <f>IF(V8="",0,IF(V8=X8,1,0))</f>
        <v>0</v>
      </c>
      <c r="CW7" s="278"/>
      <c r="CX7" s="278"/>
      <c r="CY7" s="278">
        <f>IF(Y8="",0,IF(Y8=AA8,1,0))</f>
        <v>0</v>
      </c>
      <c r="CZ7" s="278"/>
      <c r="DA7" s="278"/>
      <c r="DB7" s="278">
        <f>IF(AB8="",0,IF(AB8=AD8,1,0))</f>
        <v>0</v>
      </c>
      <c r="DC7" s="278"/>
      <c r="DD7" s="279"/>
      <c r="DE7" s="277">
        <f>IF(D8="",0,IF(D8&lt;F8,1,0))</f>
        <v>0</v>
      </c>
      <c r="DF7" s="278"/>
      <c r="DG7" s="278"/>
      <c r="DH7" s="278">
        <f>IF(G8="",0,IF(G8&lt;I8,1,0))</f>
        <v>0</v>
      </c>
      <c r="DI7" s="278"/>
      <c r="DJ7" s="278"/>
      <c r="DK7" s="278">
        <f>IF(J8="",0,IF(J8&lt;L8,1,0))</f>
        <v>0</v>
      </c>
      <c r="DL7" s="278"/>
      <c r="DM7" s="278"/>
      <c r="DN7" s="278">
        <f>IF(M8="",0,IF(M8&lt;O8,1,0))</f>
        <v>1</v>
      </c>
      <c r="DO7" s="278"/>
      <c r="DP7" s="278"/>
      <c r="DQ7" s="278">
        <f>IF(P8="",0,IF(P8&lt;R8,1,0))</f>
        <v>0</v>
      </c>
      <c r="DR7" s="278"/>
      <c r="DS7" s="278"/>
      <c r="DT7" s="278">
        <f>IF(S8="",0,IF(S8&lt;U8,1,0))</f>
        <v>1</v>
      </c>
      <c r="DU7" s="278"/>
      <c r="DV7" s="278"/>
      <c r="DW7" s="278">
        <f>IF(V8="",0,IF(V8&lt;X8,1,0))</f>
        <v>0</v>
      </c>
      <c r="DX7" s="278"/>
      <c r="DY7" s="278"/>
      <c r="DZ7" s="278">
        <f>IF(Y8="",0,IF(Y8&lt;AA8,1,0))</f>
        <v>0</v>
      </c>
      <c r="EA7" s="278"/>
      <c r="EB7" s="278"/>
      <c r="EC7" s="278">
        <f>IF(AB8="",0,IF(AB8&lt;AD8,1,0))</f>
        <v>0</v>
      </c>
      <c r="ED7" s="278"/>
      <c r="EE7" s="279"/>
    </row>
    <row r="8" spans="1:135" ht="22.5" customHeight="1" thickBot="1">
      <c r="A8" s="260"/>
      <c r="B8" s="261"/>
      <c r="C8" s="262"/>
      <c r="D8" s="157">
        <f>I6</f>
        <v>0</v>
      </c>
      <c r="E8" s="159" t="s">
        <v>113</v>
      </c>
      <c r="F8" s="158">
        <f>G6</f>
        <v>0</v>
      </c>
      <c r="G8" s="174"/>
      <c r="H8" s="175"/>
      <c r="I8" s="176"/>
      <c r="J8" s="144">
        <v>3</v>
      </c>
      <c r="K8" s="144" t="s">
        <v>113</v>
      </c>
      <c r="L8" s="145">
        <v>0</v>
      </c>
      <c r="M8" s="152">
        <v>1</v>
      </c>
      <c r="N8" s="152" t="s">
        <v>113</v>
      </c>
      <c r="O8" s="153">
        <v>2</v>
      </c>
      <c r="P8" s="154">
        <v>0</v>
      </c>
      <c r="Q8" s="152" t="s">
        <v>113</v>
      </c>
      <c r="R8" s="153">
        <v>0</v>
      </c>
      <c r="S8" s="152">
        <v>1</v>
      </c>
      <c r="T8" s="152" t="s">
        <v>113</v>
      </c>
      <c r="U8" s="153">
        <v>4</v>
      </c>
      <c r="V8" s="106">
        <v>2</v>
      </c>
      <c r="W8" s="106" t="s">
        <v>113</v>
      </c>
      <c r="X8" s="108">
        <v>0</v>
      </c>
      <c r="Y8" s="105">
        <v>3</v>
      </c>
      <c r="Z8" s="106" t="s">
        <v>113</v>
      </c>
      <c r="AA8" s="108">
        <v>2</v>
      </c>
      <c r="AB8" s="105">
        <v>1</v>
      </c>
      <c r="AC8" s="106" t="s">
        <v>113</v>
      </c>
      <c r="AD8" s="107">
        <v>0</v>
      </c>
      <c r="AE8" s="215">
        <f>AG8+AI8+AK8</f>
        <v>8</v>
      </c>
      <c r="AF8" s="216"/>
      <c r="AG8" s="213">
        <f>SUM(BC7:CC8)</f>
        <v>4</v>
      </c>
      <c r="AH8" s="204"/>
      <c r="AI8" s="204">
        <f>SUM(CD7:DD8)</f>
        <v>2</v>
      </c>
      <c r="AJ8" s="204"/>
      <c r="AK8" s="204">
        <f>SUM(DE7:EE8)</f>
        <v>2</v>
      </c>
      <c r="AL8" s="204"/>
      <c r="AM8" s="242">
        <f>AG8*3+AI8</f>
        <v>14</v>
      </c>
      <c r="AN8" s="243"/>
      <c r="AO8" s="213">
        <f>P8+D8+AB8+V8+S8+G8+J8+M8+Y8</f>
        <v>11</v>
      </c>
      <c r="AP8" s="204"/>
      <c r="AQ8" s="204">
        <f>R8+F8+AD8+X8+U8+I8+L8+O8+AA8</f>
        <v>8</v>
      </c>
      <c r="AR8" s="204"/>
      <c r="AS8" s="241">
        <f>AO8-AQ8</f>
        <v>3</v>
      </c>
      <c r="AT8" s="216"/>
      <c r="AU8" s="239">
        <v>2</v>
      </c>
      <c r="AV8" s="240"/>
      <c r="AW8" s="260"/>
      <c r="AX8" s="261"/>
      <c r="AY8" s="262"/>
      <c r="BC8" s="277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9"/>
      <c r="CD8" s="277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9"/>
      <c r="DE8" s="277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9"/>
    </row>
    <row r="9" spans="1:135" ht="22.5" customHeight="1" thickTop="1">
      <c r="A9" s="257" t="s">
        <v>104</v>
      </c>
      <c r="B9" s="258"/>
      <c r="C9" s="259"/>
      <c r="D9" s="191" t="str">
        <f>IF(D10="","",IF(D10&gt;F10,"○",IF(D10&lt;F10,"●",IF(D10=F10,"△","×"))))</f>
        <v>●</v>
      </c>
      <c r="E9" s="192"/>
      <c r="F9" s="193"/>
      <c r="G9" s="188" t="str">
        <f>IF(G10="","",IF(G10&gt;I10,"○",IF(G10&lt;I10,"●",IF(G10=I10,"△","×"))))</f>
        <v>●</v>
      </c>
      <c r="H9" s="189"/>
      <c r="I9" s="190"/>
      <c r="J9" s="172"/>
      <c r="K9" s="173"/>
      <c r="L9" s="256"/>
      <c r="M9" s="191" t="str">
        <f>IF(M10="","",IF(M10&gt;O10,"○",IF(M10&lt;O10,"●",IF(M10=O10,"△","×"))))</f>
        <v>△</v>
      </c>
      <c r="N9" s="192"/>
      <c r="O9" s="193"/>
      <c r="P9" s="191" t="str">
        <f>IF(P10="","",IF(P10&gt;R10,"○",IF(P10&lt;R10,"●",IF(P10=R10,"△","×"))))</f>
        <v>●</v>
      </c>
      <c r="Q9" s="192"/>
      <c r="R9" s="193"/>
      <c r="S9" s="191" t="str">
        <f>IF(S10="","",IF(S10&gt;U10,"○",IF(S10&lt;U10,"●",IF(S10=U10,"△","×"))))</f>
        <v>○</v>
      </c>
      <c r="T9" s="192"/>
      <c r="U9" s="193"/>
      <c r="V9" s="191" t="str">
        <f>IF(V10="","",IF(V10&gt;X10,"○",IF(V10&lt;X10,"●",IF(V10=X10,"△","×"))))</f>
        <v>○</v>
      </c>
      <c r="W9" s="192"/>
      <c r="X9" s="193"/>
      <c r="Y9" s="191" t="str">
        <f>IF(Y10="","",IF(Y10&gt;AA10,"○",IF(Y10&lt;AA10,"●",IF(Y10=AA10,"△","×"))))</f>
        <v>○</v>
      </c>
      <c r="Z9" s="192"/>
      <c r="AA9" s="193"/>
      <c r="AB9" s="191" t="str">
        <f>IF(AB10="","",IF(AB10&gt;AD10,"○",IF(AB10&lt;AD10,"●",IF(AB10=AD10,"△","×"))))</f>
        <v>○</v>
      </c>
      <c r="AC9" s="192"/>
      <c r="AD9" s="193"/>
      <c r="AE9" s="217"/>
      <c r="AF9" s="218"/>
      <c r="AG9" s="214"/>
      <c r="AH9" s="205"/>
      <c r="AI9" s="205"/>
      <c r="AJ9" s="205"/>
      <c r="AK9" s="205"/>
      <c r="AL9" s="205"/>
      <c r="AM9" s="219"/>
      <c r="AN9" s="220"/>
      <c r="AO9" s="221"/>
      <c r="AP9" s="205"/>
      <c r="AQ9" s="205"/>
      <c r="AR9" s="205"/>
      <c r="AS9" s="222"/>
      <c r="AT9" s="223"/>
      <c r="AU9" s="237"/>
      <c r="AV9" s="238"/>
      <c r="AW9" s="257" t="s">
        <v>104</v>
      </c>
      <c r="AX9" s="258"/>
      <c r="AY9" s="259"/>
      <c r="BC9" s="277">
        <f>IF(D10="",0,IF(D10&gt;F10,1,0))</f>
        <v>0</v>
      </c>
      <c r="BD9" s="278"/>
      <c r="BE9" s="278"/>
      <c r="BF9" s="278">
        <f>IF(G10="",0,IF(G10&gt;I10,1,0))</f>
        <v>0</v>
      </c>
      <c r="BG9" s="278"/>
      <c r="BH9" s="278"/>
      <c r="BI9" s="278">
        <f>IF(J10="",0,IF(J10&gt;L10,1,0))</f>
        <v>0</v>
      </c>
      <c r="BJ9" s="278"/>
      <c r="BK9" s="278"/>
      <c r="BL9" s="278">
        <f>IF(M10="",0,IF(M10&gt;O10,1,0))</f>
        <v>0</v>
      </c>
      <c r="BM9" s="278"/>
      <c r="BN9" s="278"/>
      <c r="BO9" s="278">
        <f>IF(P10="",0,IF(P10&gt;R10,1,0))</f>
        <v>0</v>
      </c>
      <c r="BP9" s="278"/>
      <c r="BQ9" s="278"/>
      <c r="BR9" s="278">
        <f>IF(S10="",0,IF(S10&gt;U10,1,0))</f>
        <v>1</v>
      </c>
      <c r="BS9" s="278"/>
      <c r="BT9" s="278"/>
      <c r="BU9" s="278">
        <f>IF(V10="",0,IF(V10&gt;X10,1,0))</f>
        <v>1</v>
      </c>
      <c r="BV9" s="278"/>
      <c r="BW9" s="278"/>
      <c r="BX9" s="278">
        <f>IF(Y10="",0,IF(Y10&gt;AA10,1,0))</f>
        <v>1</v>
      </c>
      <c r="BY9" s="278"/>
      <c r="BZ9" s="278"/>
      <c r="CA9" s="278">
        <f>IF(AB10="",0,IF(AB10&gt;AD10,1,0))</f>
        <v>1</v>
      </c>
      <c r="CB9" s="278"/>
      <c r="CC9" s="279"/>
      <c r="CD9" s="277">
        <f>IF(D10="",0,IF(D10=F10,1,0))</f>
        <v>0</v>
      </c>
      <c r="CE9" s="278"/>
      <c r="CF9" s="278"/>
      <c r="CG9" s="278">
        <f>IF(G10="",0,IF(G10=I10,1,0))</f>
        <v>0</v>
      </c>
      <c r="CH9" s="278"/>
      <c r="CI9" s="278"/>
      <c r="CJ9" s="278">
        <f>IF(J10="",0,IF(J10=L10,1,0))</f>
        <v>0</v>
      </c>
      <c r="CK9" s="278"/>
      <c r="CL9" s="278"/>
      <c r="CM9" s="278">
        <f>IF(M10="",0,IF(M10=O10,1,0))</f>
        <v>1</v>
      </c>
      <c r="CN9" s="278"/>
      <c r="CO9" s="278"/>
      <c r="CP9" s="278">
        <f>IF(P10="",0,IF(P10=R10,1,0))</f>
        <v>0</v>
      </c>
      <c r="CQ9" s="278"/>
      <c r="CR9" s="278"/>
      <c r="CS9" s="278">
        <f>IF(S10="",0,IF(S10=U10,1,0))</f>
        <v>0</v>
      </c>
      <c r="CT9" s="278"/>
      <c r="CU9" s="278"/>
      <c r="CV9" s="278">
        <f>IF(V10="",0,IF(V10=X10,1,0))</f>
        <v>0</v>
      </c>
      <c r="CW9" s="278"/>
      <c r="CX9" s="278"/>
      <c r="CY9" s="278">
        <f>IF(Y10="",0,IF(Y10=AA10,1,0))</f>
        <v>0</v>
      </c>
      <c r="CZ9" s="278"/>
      <c r="DA9" s="278"/>
      <c r="DB9" s="278">
        <f>IF(AB10="",0,IF(AB10=AD10,1,0))</f>
        <v>0</v>
      </c>
      <c r="DC9" s="278"/>
      <c r="DD9" s="279"/>
      <c r="DE9" s="277">
        <f>IF(D10="",0,IF(D10&lt;F10,1,0))</f>
        <v>1</v>
      </c>
      <c r="DF9" s="278"/>
      <c r="DG9" s="278"/>
      <c r="DH9" s="278">
        <f>IF(G10="",0,IF(G10&lt;I10,1,0))</f>
        <v>1</v>
      </c>
      <c r="DI9" s="278"/>
      <c r="DJ9" s="278"/>
      <c r="DK9" s="278">
        <f>IF(J10="",0,IF(J10&lt;L10,1,0))</f>
        <v>0</v>
      </c>
      <c r="DL9" s="278"/>
      <c r="DM9" s="278"/>
      <c r="DN9" s="278">
        <f>IF(M10="",0,IF(M10&lt;O10,1,0))</f>
        <v>0</v>
      </c>
      <c r="DO9" s="278"/>
      <c r="DP9" s="278"/>
      <c r="DQ9" s="278">
        <f>IF(P10="",0,IF(P10&lt;R10,1,0))</f>
        <v>1</v>
      </c>
      <c r="DR9" s="278"/>
      <c r="DS9" s="278"/>
      <c r="DT9" s="278">
        <f>IF(S10="",0,IF(S10&lt;U10,1,0))</f>
        <v>0</v>
      </c>
      <c r="DU9" s="278"/>
      <c r="DV9" s="278"/>
      <c r="DW9" s="278">
        <f>IF(V10="",0,IF(V10&lt;X10,1,0))</f>
        <v>0</v>
      </c>
      <c r="DX9" s="278"/>
      <c r="DY9" s="278"/>
      <c r="DZ9" s="278">
        <f>IF(Y10="",0,IF(Y10&lt;AA10,1,0))</f>
        <v>0</v>
      </c>
      <c r="EA9" s="278"/>
      <c r="EB9" s="278"/>
      <c r="EC9" s="278">
        <f>IF(AB10="",0,IF(AB10&lt;AD10,1,0))</f>
        <v>0</v>
      </c>
      <c r="ED9" s="278"/>
      <c r="EE9" s="279"/>
    </row>
    <row r="10" spans="1:135" ht="22.5" customHeight="1" thickBot="1">
      <c r="A10" s="260"/>
      <c r="B10" s="261"/>
      <c r="C10" s="262"/>
      <c r="D10" s="160">
        <f>L6</f>
        <v>1</v>
      </c>
      <c r="E10" s="159" t="s">
        <v>113</v>
      </c>
      <c r="F10" s="158">
        <f>J6</f>
        <v>2</v>
      </c>
      <c r="G10" s="143">
        <f>L8</f>
        <v>0</v>
      </c>
      <c r="H10" s="144" t="s">
        <v>113</v>
      </c>
      <c r="I10" s="145">
        <f>J8</f>
        <v>3</v>
      </c>
      <c r="J10" s="174"/>
      <c r="K10" s="175"/>
      <c r="L10" s="176"/>
      <c r="M10" s="106">
        <v>1</v>
      </c>
      <c r="N10" s="106" t="s">
        <v>113</v>
      </c>
      <c r="O10" s="108">
        <v>1</v>
      </c>
      <c r="P10" s="105">
        <v>0</v>
      </c>
      <c r="Q10" s="106" t="s">
        <v>113</v>
      </c>
      <c r="R10" s="108">
        <v>1</v>
      </c>
      <c r="S10" s="106">
        <v>1</v>
      </c>
      <c r="T10" s="106" t="s">
        <v>113</v>
      </c>
      <c r="U10" s="108">
        <v>0</v>
      </c>
      <c r="V10" s="106">
        <v>5</v>
      </c>
      <c r="W10" s="106" t="s">
        <v>113</v>
      </c>
      <c r="X10" s="108">
        <v>0</v>
      </c>
      <c r="Y10" s="106">
        <v>3</v>
      </c>
      <c r="Z10" s="106" t="s">
        <v>113</v>
      </c>
      <c r="AA10" s="106">
        <v>1</v>
      </c>
      <c r="AB10" s="105">
        <v>3</v>
      </c>
      <c r="AC10" s="106" t="s">
        <v>113</v>
      </c>
      <c r="AD10" s="108">
        <v>1</v>
      </c>
      <c r="AE10" s="211">
        <f>AG10+AI10+AK10</f>
        <v>8</v>
      </c>
      <c r="AF10" s="212"/>
      <c r="AG10" s="213">
        <f>SUM(BC9:CC10)</f>
        <v>4</v>
      </c>
      <c r="AH10" s="204"/>
      <c r="AI10" s="204">
        <f>SUM(CD9:DD10)</f>
        <v>1</v>
      </c>
      <c r="AJ10" s="204"/>
      <c r="AK10" s="204">
        <f>SUM(DE9:EE10)</f>
        <v>3</v>
      </c>
      <c r="AL10" s="204"/>
      <c r="AM10" s="242">
        <f>AG10*3+AI10</f>
        <v>13</v>
      </c>
      <c r="AN10" s="243"/>
      <c r="AO10" s="234">
        <f>P10+D10+AB10+V10+S10+G10+J10+M10+Y10</f>
        <v>14</v>
      </c>
      <c r="AP10" s="235"/>
      <c r="AQ10" s="235">
        <f>R10+F10+AD10+X10+U10+I10+L10+O10+AA10</f>
        <v>9</v>
      </c>
      <c r="AR10" s="235"/>
      <c r="AS10" s="236">
        <f>AO10-AQ10</f>
        <v>5</v>
      </c>
      <c r="AT10" s="212"/>
      <c r="AU10" s="230">
        <v>3</v>
      </c>
      <c r="AV10" s="231"/>
      <c r="AW10" s="260"/>
      <c r="AX10" s="261"/>
      <c r="AY10" s="262"/>
      <c r="BC10" s="277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9"/>
      <c r="CD10" s="277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9"/>
      <c r="DE10" s="277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9"/>
    </row>
    <row r="11" spans="1:135" ht="22.5" customHeight="1" thickTop="1">
      <c r="A11" s="250" t="s">
        <v>4</v>
      </c>
      <c r="B11" s="251"/>
      <c r="C11" s="252"/>
      <c r="D11" s="191" t="str">
        <f>IF(D12="","",IF(D12&gt;F12,"○",IF(D12&lt;F12,"●",IF(D12=F12,"△","×"))))</f>
        <v>●</v>
      </c>
      <c r="E11" s="192"/>
      <c r="F11" s="193"/>
      <c r="G11" s="191" t="str">
        <f>IF(G12="","",IF(G12&gt;I12,"○",IF(G12&lt;I12,"●",IF(G12=I12,"△","×"))))</f>
        <v>○</v>
      </c>
      <c r="H11" s="192"/>
      <c r="I11" s="193"/>
      <c r="J11" s="191" t="str">
        <f>IF(J12="","",IF(J12&gt;L12,"○",IF(J12&lt;L12,"●",IF(J12=L12,"△","×"))))</f>
        <v>△</v>
      </c>
      <c r="K11" s="192"/>
      <c r="L11" s="193"/>
      <c r="M11" s="172"/>
      <c r="N11" s="173"/>
      <c r="O11" s="256"/>
      <c r="P11" s="191" t="str">
        <f>IF(P12="","",IF(P12&gt;R12,"○",IF(P12&lt;R12,"●",IF(P12=R12,"△","×"))))</f>
        <v>△</v>
      </c>
      <c r="Q11" s="192"/>
      <c r="R11" s="193"/>
      <c r="S11" s="188" t="str">
        <f>IF(S12="","",IF(S12&gt;U12,"○",IF(S12&lt;U12,"●",IF(S12=U12,"△","×"))))</f>
        <v>△</v>
      </c>
      <c r="T11" s="189"/>
      <c r="U11" s="190"/>
      <c r="V11" s="191" t="str">
        <f>IF(V12="","",IF(V12&gt;X12,"○",IF(V12&lt;X12,"●",IF(V12=X12,"△","×"))))</f>
        <v>●</v>
      </c>
      <c r="W11" s="192"/>
      <c r="X11" s="193"/>
      <c r="Y11" s="191" t="str">
        <f>IF(Y12="","",IF(Y12&gt;AA12,"○",IF(Y12&lt;AA12,"●",IF(Y12=AA12,"△","×"))))</f>
        <v>○</v>
      </c>
      <c r="Z11" s="192"/>
      <c r="AA11" s="193"/>
      <c r="AB11" s="191" t="str">
        <f>IF(AB12="","",IF(AB12&gt;AD12,"○",IF(AB12&lt;AD12,"●",IF(AB12=AD12,"△","×"))))</f>
        <v>○</v>
      </c>
      <c r="AC11" s="192"/>
      <c r="AD11" s="193"/>
      <c r="AE11" s="247"/>
      <c r="AF11" s="219"/>
      <c r="AG11" s="214"/>
      <c r="AH11" s="205"/>
      <c r="AI11" s="205"/>
      <c r="AJ11" s="205"/>
      <c r="AK11" s="205"/>
      <c r="AL11" s="205"/>
      <c r="AM11" s="219"/>
      <c r="AN11" s="220"/>
      <c r="AO11" s="228"/>
      <c r="AP11" s="229"/>
      <c r="AQ11" s="229"/>
      <c r="AR11" s="229"/>
      <c r="AS11" s="245"/>
      <c r="AT11" s="246"/>
      <c r="AU11" s="248"/>
      <c r="AV11" s="249"/>
      <c r="AW11" s="272" t="s">
        <v>4</v>
      </c>
      <c r="AX11" s="273"/>
      <c r="AY11" s="274"/>
      <c r="BC11" s="277">
        <f>IF(D12="",0,IF(D12&gt;F12,1,0))</f>
        <v>0</v>
      </c>
      <c r="BD11" s="278"/>
      <c r="BE11" s="278"/>
      <c r="BF11" s="278">
        <f>IF(G12="",0,IF(G12&gt;I12,1,0))</f>
        <v>1</v>
      </c>
      <c r="BG11" s="278"/>
      <c r="BH11" s="278"/>
      <c r="BI11" s="278">
        <f>IF(J12="",0,IF(J12&gt;L12,1,0))</f>
        <v>0</v>
      </c>
      <c r="BJ11" s="278"/>
      <c r="BK11" s="278"/>
      <c r="BL11" s="278">
        <f>IF(M12="",0,IF(M12&gt;O12,1,0))</f>
        <v>0</v>
      </c>
      <c r="BM11" s="278"/>
      <c r="BN11" s="278"/>
      <c r="BO11" s="278">
        <f>IF(P12="",0,IF(P12&gt;R12,1,0))</f>
        <v>0</v>
      </c>
      <c r="BP11" s="278"/>
      <c r="BQ11" s="278"/>
      <c r="BR11" s="278">
        <f>IF(S12="",0,IF(S12&gt;U12,1,0))</f>
        <v>0</v>
      </c>
      <c r="BS11" s="278"/>
      <c r="BT11" s="278"/>
      <c r="BU11" s="278">
        <f>IF(V12="",0,IF(V12&gt;X12,1,0))</f>
        <v>0</v>
      </c>
      <c r="BV11" s="278"/>
      <c r="BW11" s="278"/>
      <c r="BX11" s="278">
        <f>IF(Y12="",0,IF(Y12&gt;AA12,1,0))</f>
        <v>1</v>
      </c>
      <c r="BY11" s="278"/>
      <c r="BZ11" s="278"/>
      <c r="CA11" s="278">
        <f>IF(AB12="",0,IF(AB12&gt;AD12,1,0))</f>
        <v>1</v>
      </c>
      <c r="CB11" s="278"/>
      <c r="CC11" s="279"/>
      <c r="CD11" s="277">
        <f>IF(D12="",0,IF(D12=F12,1,0))</f>
        <v>0</v>
      </c>
      <c r="CE11" s="278"/>
      <c r="CF11" s="278"/>
      <c r="CG11" s="278">
        <f>IF(G12="",0,IF(G12=I12,1,0))</f>
        <v>0</v>
      </c>
      <c r="CH11" s="278"/>
      <c r="CI11" s="278"/>
      <c r="CJ11" s="278">
        <f>IF(J12="",0,IF(J12=L12,1,0))</f>
        <v>1</v>
      </c>
      <c r="CK11" s="278"/>
      <c r="CL11" s="278"/>
      <c r="CM11" s="278">
        <f>IF(M12="",0,IF(M12=O12,1,0))</f>
        <v>0</v>
      </c>
      <c r="CN11" s="278"/>
      <c r="CO11" s="278"/>
      <c r="CP11" s="278">
        <f>IF(P12="",0,IF(P12=R12,1,0))</f>
        <v>1</v>
      </c>
      <c r="CQ11" s="278"/>
      <c r="CR11" s="278"/>
      <c r="CS11" s="278">
        <f>IF(S12="",0,IF(S12=U12,1,0))</f>
        <v>1</v>
      </c>
      <c r="CT11" s="278"/>
      <c r="CU11" s="278"/>
      <c r="CV11" s="278">
        <f>IF(V12="",0,IF(V12=X12,1,0))</f>
        <v>0</v>
      </c>
      <c r="CW11" s="278"/>
      <c r="CX11" s="278"/>
      <c r="CY11" s="278">
        <f>IF(Y12="",0,IF(Y12=AA12,1,0))</f>
        <v>0</v>
      </c>
      <c r="CZ11" s="278"/>
      <c r="DA11" s="278"/>
      <c r="DB11" s="278">
        <f>IF(AB12="",0,IF(AB12=AD12,1,0))</f>
        <v>0</v>
      </c>
      <c r="DC11" s="278"/>
      <c r="DD11" s="279"/>
      <c r="DE11" s="277">
        <f>IF(D12="",0,IF(D12&lt;F12,1,0))</f>
        <v>1</v>
      </c>
      <c r="DF11" s="278"/>
      <c r="DG11" s="278"/>
      <c r="DH11" s="278">
        <f>IF(G12="",0,IF(G12&lt;I12,1,0))</f>
        <v>0</v>
      </c>
      <c r="DI11" s="278"/>
      <c r="DJ11" s="278"/>
      <c r="DK11" s="278">
        <f>IF(J12="",0,IF(J12&lt;L12,1,0))</f>
        <v>0</v>
      </c>
      <c r="DL11" s="278"/>
      <c r="DM11" s="278"/>
      <c r="DN11" s="278">
        <f>IF(M12="",0,IF(M12&lt;O12,1,0))</f>
        <v>0</v>
      </c>
      <c r="DO11" s="278"/>
      <c r="DP11" s="278"/>
      <c r="DQ11" s="278">
        <f>IF(P12="",0,IF(P12&lt;R12,1,0))</f>
        <v>0</v>
      </c>
      <c r="DR11" s="278"/>
      <c r="DS11" s="278"/>
      <c r="DT11" s="278">
        <f>IF(S12="",0,IF(S12&lt;U12,1,0))</f>
        <v>0</v>
      </c>
      <c r="DU11" s="278"/>
      <c r="DV11" s="278"/>
      <c r="DW11" s="278">
        <f>IF(V12="",0,IF(V12&lt;X12,1,0))</f>
        <v>1</v>
      </c>
      <c r="DX11" s="278"/>
      <c r="DY11" s="278"/>
      <c r="DZ11" s="278">
        <f>IF(Y12="",0,IF(Y12&lt;AA12,1,0))</f>
        <v>0</v>
      </c>
      <c r="EA11" s="278"/>
      <c r="EB11" s="278"/>
      <c r="EC11" s="278">
        <f>IF(AB12="",0,IF(AB12&lt;AD12,1,0))</f>
        <v>0</v>
      </c>
      <c r="ED11" s="278"/>
      <c r="EE11" s="279"/>
    </row>
    <row r="12" spans="1:135" ht="22.5" customHeight="1" thickBot="1">
      <c r="A12" s="253"/>
      <c r="B12" s="254"/>
      <c r="C12" s="255"/>
      <c r="D12" s="157">
        <f>O6</f>
        <v>0</v>
      </c>
      <c r="E12" s="159" t="s">
        <v>113</v>
      </c>
      <c r="F12" s="158">
        <f>M6</f>
        <v>4</v>
      </c>
      <c r="G12" s="159">
        <f>O8</f>
        <v>2</v>
      </c>
      <c r="H12" s="159" t="s">
        <v>113</v>
      </c>
      <c r="I12" s="158">
        <f>M8</f>
        <v>1</v>
      </c>
      <c r="J12" s="159">
        <f>O10</f>
        <v>1</v>
      </c>
      <c r="K12" s="159" t="s">
        <v>113</v>
      </c>
      <c r="L12" s="158">
        <f>M10</f>
        <v>1</v>
      </c>
      <c r="M12" s="174"/>
      <c r="N12" s="175"/>
      <c r="O12" s="176"/>
      <c r="P12" s="104">
        <v>2</v>
      </c>
      <c r="Q12" s="104" t="s">
        <v>113</v>
      </c>
      <c r="R12" s="108">
        <v>2</v>
      </c>
      <c r="S12" s="144">
        <v>0</v>
      </c>
      <c r="T12" s="144" t="s">
        <v>113</v>
      </c>
      <c r="U12" s="145">
        <v>0</v>
      </c>
      <c r="V12" s="106">
        <v>0</v>
      </c>
      <c r="W12" s="106" t="s">
        <v>113</v>
      </c>
      <c r="X12" s="108">
        <v>1</v>
      </c>
      <c r="Y12" s="105">
        <v>4</v>
      </c>
      <c r="Z12" s="106" t="s">
        <v>113</v>
      </c>
      <c r="AA12" s="108">
        <v>0</v>
      </c>
      <c r="AB12" s="106">
        <v>3</v>
      </c>
      <c r="AC12" s="106" t="s">
        <v>113</v>
      </c>
      <c r="AD12" s="107">
        <v>0</v>
      </c>
      <c r="AE12" s="211">
        <f>AG12+AI12+AK12</f>
        <v>8</v>
      </c>
      <c r="AF12" s="212"/>
      <c r="AG12" s="213">
        <f>SUM(BC11:CC12)</f>
        <v>3</v>
      </c>
      <c r="AH12" s="204"/>
      <c r="AI12" s="204">
        <f>SUM(CD11:DD12)</f>
        <v>3</v>
      </c>
      <c r="AJ12" s="204"/>
      <c r="AK12" s="204">
        <f>SUM(DE11:EE12)</f>
        <v>2</v>
      </c>
      <c r="AL12" s="204"/>
      <c r="AM12" s="242">
        <f>AG12*3+AI12</f>
        <v>12</v>
      </c>
      <c r="AN12" s="243"/>
      <c r="AO12" s="234">
        <f>P12+D12+AB12+V12+S12+G12+J12+M12+Y12</f>
        <v>12</v>
      </c>
      <c r="AP12" s="235"/>
      <c r="AQ12" s="235">
        <f>R12+F12+AD12+X12+U12+I12+L12+O12+AA12</f>
        <v>9</v>
      </c>
      <c r="AR12" s="235"/>
      <c r="AS12" s="236">
        <f>AO12-AQ12</f>
        <v>3</v>
      </c>
      <c r="AT12" s="212"/>
      <c r="AU12" s="230">
        <v>4</v>
      </c>
      <c r="AV12" s="231"/>
      <c r="AW12" s="253"/>
      <c r="AX12" s="254"/>
      <c r="AY12" s="255"/>
      <c r="BC12" s="277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9"/>
      <c r="CD12" s="277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9"/>
      <c r="DE12" s="277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9"/>
    </row>
    <row r="13" spans="1:135" ht="22.5" customHeight="1" thickTop="1">
      <c r="A13" s="250" t="s">
        <v>2</v>
      </c>
      <c r="B13" s="251"/>
      <c r="C13" s="252"/>
      <c r="D13" s="191" t="str">
        <f>IF(D14="","",IF(D14&gt;F14,"○",IF(D14&lt;F14,"●",IF(D14=F14,"△","×"))))</f>
        <v>△</v>
      </c>
      <c r="E13" s="192"/>
      <c r="F13" s="193"/>
      <c r="G13" s="191" t="str">
        <f>IF(G14="","",IF(G14&gt;I14,"○",IF(G14&lt;I14,"●",IF(G14=I14,"△","×"))))</f>
        <v>△</v>
      </c>
      <c r="H13" s="192"/>
      <c r="I13" s="193"/>
      <c r="J13" s="191" t="str">
        <f>IF(J14="","",IF(J14&gt;L14,"○",IF(J14&lt;L14,"●",IF(J14=L14,"△","×"))))</f>
        <v>○</v>
      </c>
      <c r="K13" s="192"/>
      <c r="L13" s="193"/>
      <c r="M13" s="191" t="str">
        <f>IF(M14="","",IF(M14&gt;O14,"○",IF(M14&lt;O14,"●",IF(M14=O14,"△","×"))))</f>
        <v>△</v>
      </c>
      <c r="N13" s="192"/>
      <c r="O13" s="193"/>
      <c r="P13" s="172"/>
      <c r="Q13" s="173"/>
      <c r="R13" s="202"/>
      <c r="S13" s="191" t="str">
        <f>IF(S14="","",IF(S14&gt;U14,"○",IF(S14&lt;U14,"●",IF(S14=U14,"△","×"))))</f>
        <v>○</v>
      </c>
      <c r="T13" s="192"/>
      <c r="U13" s="193"/>
      <c r="V13" s="191" t="str">
        <f>IF(V14="","",IF(V14&gt;X14,"○",IF(V14&lt;X14,"●",IF(V14=X14,"△","×"))))</f>
        <v>△</v>
      </c>
      <c r="W13" s="192"/>
      <c r="X13" s="193"/>
      <c r="Y13" s="188" t="str">
        <f>IF(Y14="","",IF(Y14&gt;AA14,"○",IF(Y14&lt;AA14,"●",IF(Y14=AA14,"△","×"))))</f>
        <v>△</v>
      </c>
      <c r="Z13" s="189"/>
      <c r="AA13" s="190"/>
      <c r="AB13" s="191" t="str">
        <f>IF(AB14="","",IF(AB14&gt;AD14,"○",IF(AB14&lt;AD14,"●",IF(AB14=AD14,"△","×"))))</f>
        <v>△</v>
      </c>
      <c r="AC13" s="192"/>
      <c r="AD13" s="193"/>
      <c r="AE13" s="247"/>
      <c r="AF13" s="219"/>
      <c r="AG13" s="214"/>
      <c r="AH13" s="205"/>
      <c r="AI13" s="205"/>
      <c r="AJ13" s="205"/>
      <c r="AK13" s="205"/>
      <c r="AL13" s="205"/>
      <c r="AM13" s="219"/>
      <c r="AN13" s="220"/>
      <c r="AO13" s="228"/>
      <c r="AP13" s="229"/>
      <c r="AQ13" s="229"/>
      <c r="AR13" s="229"/>
      <c r="AS13" s="245"/>
      <c r="AT13" s="246"/>
      <c r="AU13" s="248"/>
      <c r="AV13" s="249"/>
      <c r="AW13" s="250" t="s">
        <v>2</v>
      </c>
      <c r="AX13" s="251"/>
      <c r="AY13" s="252"/>
      <c r="BC13" s="277">
        <f>IF(D14="",0,IF(D14&gt;F14,1,0))</f>
        <v>0</v>
      </c>
      <c r="BD13" s="278"/>
      <c r="BE13" s="278"/>
      <c r="BF13" s="278">
        <f>IF(G14="",0,IF(G14&gt;I14,1,0))</f>
        <v>0</v>
      </c>
      <c r="BG13" s="278"/>
      <c r="BH13" s="278"/>
      <c r="BI13" s="278">
        <f>IF(J14="",0,IF(J14&gt;L14,1,0))</f>
        <v>1</v>
      </c>
      <c r="BJ13" s="278"/>
      <c r="BK13" s="278"/>
      <c r="BL13" s="278">
        <f>IF(M14="",0,IF(M14&gt;O14,1,0))</f>
        <v>0</v>
      </c>
      <c r="BM13" s="278"/>
      <c r="BN13" s="278"/>
      <c r="BO13" s="278">
        <f>IF(P14="",0,IF(P14&gt;R14,1,0))</f>
        <v>0</v>
      </c>
      <c r="BP13" s="278"/>
      <c r="BQ13" s="278"/>
      <c r="BR13" s="278">
        <f>IF(S14="",0,IF(S14&gt;U14,1,0))</f>
        <v>1</v>
      </c>
      <c r="BS13" s="278"/>
      <c r="BT13" s="278"/>
      <c r="BU13" s="278">
        <f>IF(V14="",0,IF(V14&gt;X14,1,0))</f>
        <v>0</v>
      </c>
      <c r="BV13" s="278"/>
      <c r="BW13" s="278"/>
      <c r="BX13" s="278">
        <f>IF(Y14="",0,IF(Y14&gt;AA14,1,0))</f>
        <v>0</v>
      </c>
      <c r="BY13" s="278"/>
      <c r="BZ13" s="278"/>
      <c r="CA13" s="278">
        <f>IF(AB14="",0,IF(AB14&gt;AD14,1,0))</f>
        <v>0</v>
      </c>
      <c r="CB13" s="278"/>
      <c r="CC13" s="279"/>
      <c r="CD13" s="277">
        <f>IF(D14="",0,IF(D14=F14,1,0))</f>
        <v>1</v>
      </c>
      <c r="CE13" s="278"/>
      <c r="CF13" s="278"/>
      <c r="CG13" s="278">
        <f>IF(G14="",0,IF(G14=I14,1,0))</f>
        <v>1</v>
      </c>
      <c r="CH13" s="278"/>
      <c r="CI13" s="278"/>
      <c r="CJ13" s="278">
        <f>IF(J14="",0,IF(J14=L14,1,0))</f>
        <v>0</v>
      </c>
      <c r="CK13" s="278"/>
      <c r="CL13" s="278"/>
      <c r="CM13" s="278">
        <f>IF(M14="",0,IF(M14=O14,1,0))</f>
        <v>1</v>
      </c>
      <c r="CN13" s="278"/>
      <c r="CO13" s="278"/>
      <c r="CP13" s="278">
        <f>IF(P14="",0,IF(P14=R14,1,0))</f>
        <v>0</v>
      </c>
      <c r="CQ13" s="278"/>
      <c r="CR13" s="278"/>
      <c r="CS13" s="278">
        <f>IF(S14="",0,IF(S14=U14,1,0))</f>
        <v>0</v>
      </c>
      <c r="CT13" s="278"/>
      <c r="CU13" s="278"/>
      <c r="CV13" s="278">
        <f>IF(V14="",0,IF(V14=X14,1,0))</f>
        <v>1</v>
      </c>
      <c r="CW13" s="278"/>
      <c r="CX13" s="278"/>
      <c r="CY13" s="278">
        <f>IF(Y14="",0,IF(Y14=AA14,1,0))</f>
        <v>1</v>
      </c>
      <c r="CZ13" s="278"/>
      <c r="DA13" s="278"/>
      <c r="DB13" s="278">
        <f>IF(AB14="",0,IF(AB14=AD14,1,0))</f>
        <v>1</v>
      </c>
      <c r="DC13" s="278"/>
      <c r="DD13" s="279"/>
      <c r="DE13" s="277">
        <f>IF(D14="",0,IF(D14&lt;F14,1,0))</f>
        <v>0</v>
      </c>
      <c r="DF13" s="278"/>
      <c r="DG13" s="278"/>
      <c r="DH13" s="278">
        <f>IF(G14="",0,IF(G14&lt;I14,1,0))</f>
        <v>0</v>
      </c>
      <c r="DI13" s="278"/>
      <c r="DJ13" s="278"/>
      <c r="DK13" s="278">
        <f>IF(J14="",0,IF(J14&lt;L14,1,0))</f>
        <v>0</v>
      </c>
      <c r="DL13" s="278"/>
      <c r="DM13" s="278"/>
      <c r="DN13" s="278">
        <f>IF(M14="",0,IF(M14&lt;O14,1,0))</f>
        <v>0</v>
      </c>
      <c r="DO13" s="278"/>
      <c r="DP13" s="278"/>
      <c r="DQ13" s="278">
        <f>IF(P14="",0,IF(P14&lt;R14,1,0))</f>
        <v>0</v>
      </c>
      <c r="DR13" s="278"/>
      <c r="DS13" s="278"/>
      <c r="DT13" s="278">
        <f>IF(S14="",0,IF(S14&lt;U14,1,0))</f>
        <v>0</v>
      </c>
      <c r="DU13" s="278"/>
      <c r="DV13" s="278"/>
      <c r="DW13" s="278">
        <f>IF(V14="",0,IF(V14&lt;X14,1,0))</f>
        <v>0</v>
      </c>
      <c r="DX13" s="278"/>
      <c r="DY13" s="278"/>
      <c r="DZ13" s="278">
        <f>IF(Y14="",0,IF(Y14&lt;AA14,1,0))</f>
        <v>0</v>
      </c>
      <c r="EA13" s="278"/>
      <c r="EB13" s="278"/>
      <c r="EC13" s="278">
        <f>IF(AB14="",0,IF(AB14&lt;AD14,1,0))</f>
        <v>0</v>
      </c>
      <c r="ED13" s="278"/>
      <c r="EE13" s="279"/>
    </row>
    <row r="14" spans="1:135" ht="22.5" customHeight="1" thickBot="1">
      <c r="A14" s="253"/>
      <c r="B14" s="254"/>
      <c r="C14" s="255"/>
      <c r="D14" s="159">
        <f>R6</f>
        <v>1</v>
      </c>
      <c r="E14" s="159" t="s">
        <v>113</v>
      </c>
      <c r="F14" s="158">
        <f>P6</f>
        <v>1</v>
      </c>
      <c r="G14" s="157">
        <f>R8</f>
        <v>0</v>
      </c>
      <c r="H14" s="159" t="s">
        <v>113</v>
      </c>
      <c r="I14" s="158">
        <f>P8</f>
        <v>0</v>
      </c>
      <c r="J14" s="157">
        <f>R10</f>
        <v>1</v>
      </c>
      <c r="K14" s="159" t="s">
        <v>113</v>
      </c>
      <c r="L14" s="158">
        <f>P10</f>
        <v>0</v>
      </c>
      <c r="M14" s="157">
        <f>R12</f>
        <v>2</v>
      </c>
      <c r="N14" s="159" t="s">
        <v>113</v>
      </c>
      <c r="O14" s="158">
        <f>P12</f>
        <v>2</v>
      </c>
      <c r="P14" s="174"/>
      <c r="Q14" s="175"/>
      <c r="R14" s="176"/>
      <c r="S14" s="152">
        <v>1</v>
      </c>
      <c r="T14" s="152" t="s">
        <v>113</v>
      </c>
      <c r="U14" s="153">
        <v>0</v>
      </c>
      <c r="V14" s="106">
        <v>1</v>
      </c>
      <c r="W14" s="106" t="s">
        <v>113</v>
      </c>
      <c r="X14" s="108">
        <v>1</v>
      </c>
      <c r="Y14" s="143">
        <v>0</v>
      </c>
      <c r="Z14" s="144" t="s">
        <v>113</v>
      </c>
      <c r="AA14" s="145">
        <v>0</v>
      </c>
      <c r="AB14" s="154">
        <v>1</v>
      </c>
      <c r="AC14" s="152" t="s">
        <v>113</v>
      </c>
      <c r="AD14" s="155">
        <v>1</v>
      </c>
      <c r="AE14" s="270">
        <f>AG14+AI14+AK14</f>
        <v>8</v>
      </c>
      <c r="AF14" s="271"/>
      <c r="AG14" s="213">
        <f>SUM(BC13:CC14)</f>
        <v>2</v>
      </c>
      <c r="AH14" s="204"/>
      <c r="AI14" s="204">
        <f>SUM(CD13:DD14)</f>
        <v>6</v>
      </c>
      <c r="AJ14" s="204"/>
      <c r="AK14" s="204">
        <f>SUM(DE13:EE14)</f>
        <v>0</v>
      </c>
      <c r="AL14" s="204"/>
      <c r="AM14" s="242">
        <f>AG14*3+AI14</f>
        <v>12</v>
      </c>
      <c r="AN14" s="243"/>
      <c r="AO14" s="234">
        <f>P14+D14+AB14+V14+S14+G14+J14+M14+Y14</f>
        <v>7</v>
      </c>
      <c r="AP14" s="235"/>
      <c r="AQ14" s="235">
        <f>R14+F14+AD14+X14+U14+I14+L14+O14+AA14</f>
        <v>5</v>
      </c>
      <c r="AR14" s="235"/>
      <c r="AS14" s="236">
        <f>AO14-AQ14</f>
        <v>2</v>
      </c>
      <c r="AT14" s="212"/>
      <c r="AU14" s="230">
        <v>5</v>
      </c>
      <c r="AV14" s="231"/>
      <c r="AW14" s="253"/>
      <c r="AX14" s="254"/>
      <c r="AY14" s="255"/>
      <c r="BC14" s="277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9"/>
      <c r="CD14" s="277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9"/>
      <c r="DE14" s="277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9"/>
    </row>
    <row r="15" spans="1:135" ht="22.5" customHeight="1" thickTop="1">
      <c r="A15" s="250" t="s">
        <v>3</v>
      </c>
      <c r="B15" s="251"/>
      <c r="C15" s="252"/>
      <c r="D15" s="191" t="str">
        <f>IF(D16="","",IF(D16&gt;F16,"○",IF(D16&lt;F16,"●",IF(D16=F16,"△","×"))))</f>
        <v>△</v>
      </c>
      <c r="E15" s="192"/>
      <c r="F15" s="193"/>
      <c r="G15" s="191" t="str">
        <f>IF(G16="","",IF(G16&gt;I16,"○",IF(G16&lt;I16,"●",IF(G16=I16,"△","×"))))</f>
        <v>○</v>
      </c>
      <c r="H15" s="192"/>
      <c r="I15" s="193"/>
      <c r="J15" s="191" t="str">
        <f>IF(J16="","",IF(J16&gt;L16,"○",IF(J16&lt;L16,"●",IF(J16=L16,"△","×"))))</f>
        <v>●</v>
      </c>
      <c r="K15" s="192"/>
      <c r="L15" s="193"/>
      <c r="M15" s="188" t="str">
        <f>IF(M16="","",IF(M16&gt;O16,"○",IF(M16&lt;O16,"●",IF(M16=O16,"△","×"))))</f>
        <v>△</v>
      </c>
      <c r="N15" s="189"/>
      <c r="O15" s="190"/>
      <c r="P15" s="191" t="str">
        <f>IF(P16="","",IF(P16&gt;R16,"○",IF(P16&lt;R16,"●",IF(P16=R16,"△","×"))))</f>
        <v>●</v>
      </c>
      <c r="Q15" s="192"/>
      <c r="R15" s="193"/>
      <c r="S15" s="172"/>
      <c r="T15" s="173"/>
      <c r="U15" s="256"/>
      <c r="V15" s="188" t="str">
        <f>IF(V16="","",IF(V16&gt;X16,"○",IF(V16&lt;X16,"●",IF(V16=X16,"△","×"))))</f>
        <v>△</v>
      </c>
      <c r="W15" s="189"/>
      <c r="X15" s="190"/>
      <c r="Y15" s="191" t="str">
        <f>IF(Y16="","",IF(Y16&gt;AA16,"○",IF(Y16&lt;AA16,"●",IF(Y16=AA16,"△","×"))))</f>
        <v>△</v>
      </c>
      <c r="Z15" s="192"/>
      <c r="AA15" s="193"/>
      <c r="AB15" s="191" t="str">
        <f>IF(AB16="","",IF(AB16&gt;AD16,"○",IF(AB16&lt;AD16,"●",IF(AB16=AD16,"△","×"))))</f>
        <v>○</v>
      </c>
      <c r="AC15" s="192"/>
      <c r="AD15" s="193"/>
      <c r="AE15" s="247"/>
      <c r="AF15" s="219"/>
      <c r="AG15" s="214"/>
      <c r="AH15" s="205"/>
      <c r="AI15" s="205"/>
      <c r="AJ15" s="205"/>
      <c r="AK15" s="205"/>
      <c r="AL15" s="205"/>
      <c r="AM15" s="219"/>
      <c r="AN15" s="220"/>
      <c r="AO15" s="228"/>
      <c r="AP15" s="229"/>
      <c r="AQ15" s="229"/>
      <c r="AR15" s="229"/>
      <c r="AS15" s="245"/>
      <c r="AT15" s="246"/>
      <c r="AU15" s="248"/>
      <c r="AV15" s="249"/>
      <c r="AW15" s="272" t="s">
        <v>3</v>
      </c>
      <c r="AX15" s="273"/>
      <c r="AY15" s="274"/>
      <c r="BC15" s="277">
        <f>IF(D16="",0,IF(D16&gt;F16,1,0))</f>
        <v>0</v>
      </c>
      <c r="BD15" s="278"/>
      <c r="BE15" s="278"/>
      <c r="BF15" s="278">
        <f>IF(G16="",0,IF(G16&gt;I16,1,0))</f>
        <v>1</v>
      </c>
      <c r="BG15" s="278"/>
      <c r="BH15" s="278"/>
      <c r="BI15" s="278">
        <f>IF(J16="",0,IF(J16&gt;L16,1,0))</f>
        <v>0</v>
      </c>
      <c r="BJ15" s="278"/>
      <c r="BK15" s="278"/>
      <c r="BL15" s="278">
        <f>IF(M16="",0,IF(M16&gt;O16,1,0))</f>
        <v>0</v>
      </c>
      <c r="BM15" s="278"/>
      <c r="BN15" s="278"/>
      <c r="BO15" s="278">
        <f>IF(P16="",0,IF(P16&gt;R16,1,0))</f>
        <v>0</v>
      </c>
      <c r="BP15" s="278"/>
      <c r="BQ15" s="278"/>
      <c r="BR15" s="278">
        <f>IF(S16="",0,IF(S16&gt;U16,1,0))</f>
        <v>0</v>
      </c>
      <c r="BS15" s="278"/>
      <c r="BT15" s="278"/>
      <c r="BU15" s="278">
        <f>IF(V16="",0,IF(V16&gt;X16,1,0))</f>
        <v>0</v>
      </c>
      <c r="BV15" s="278"/>
      <c r="BW15" s="278"/>
      <c r="BX15" s="278">
        <f>IF(Y16="",0,IF(Y16&gt;AA16,1,0))</f>
        <v>0</v>
      </c>
      <c r="BY15" s="278"/>
      <c r="BZ15" s="278"/>
      <c r="CA15" s="278">
        <f>IF(AB16="",0,IF(AB16&gt;AD16,1,0))</f>
        <v>1</v>
      </c>
      <c r="CB15" s="278"/>
      <c r="CC15" s="279"/>
      <c r="CD15" s="277">
        <f>IF(D16="",0,IF(D16=F16,1,0))</f>
        <v>1</v>
      </c>
      <c r="CE15" s="278"/>
      <c r="CF15" s="278"/>
      <c r="CG15" s="278">
        <f>IF(G16="",0,IF(G16=I16,1,0))</f>
        <v>0</v>
      </c>
      <c r="CH15" s="278"/>
      <c r="CI15" s="278"/>
      <c r="CJ15" s="278">
        <f>IF(J16="",0,IF(J16=L16,1,0))</f>
        <v>0</v>
      </c>
      <c r="CK15" s="278"/>
      <c r="CL15" s="278"/>
      <c r="CM15" s="278">
        <f>IF(M16="",0,IF(M16=O16,1,0))</f>
        <v>1</v>
      </c>
      <c r="CN15" s="278"/>
      <c r="CO15" s="278"/>
      <c r="CP15" s="278">
        <f>IF(P16="",0,IF(P16=R16,1,0))</f>
        <v>0</v>
      </c>
      <c r="CQ15" s="278"/>
      <c r="CR15" s="278"/>
      <c r="CS15" s="278">
        <f>IF(S16="",0,IF(S16=U16,1,0))</f>
        <v>0</v>
      </c>
      <c r="CT15" s="278"/>
      <c r="CU15" s="278"/>
      <c r="CV15" s="278">
        <f>IF(V16="",0,IF(V16=X16,1,0))</f>
        <v>1</v>
      </c>
      <c r="CW15" s="278"/>
      <c r="CX15" s="278"/>
      <c r="CY15" s="278">
        <f>IF(Y16="",0,IF(Y16=AA16,1,0))</f>
        <v>1</v>
      </c>
      <c r="CZ15" s="278"/>
      <c r="DA15" s="278"/>
      <c r="DB15" s="278">
        <f>IF(AB16="",0,IF(AB16=AD16,1,0))</f>
        <v>0</v>
      </c>
      <c r="DC15" s="278"/>
      <c r="DD15" s="279"/>
      <c r="DE15" s="277">
        <f>IF(D16="",0,IF(D16&lt;F16,1,0))</f>
        <v>0</v>
      </c>
      <c r="DF15" s="278"/>
      <c r="DG15" s="278"/>
      <c r="DH15" s="278">
        <f>IF(G16="",0,IF(G16&lt;I16,1,0))</f>
        <v>0</v>
      </c>
      <c r="DI15" s="278"/>
      <c r="DJ15" s="278"/>
      <c r="DK15" s="278">
        <f>IF(J16="",0,IF(J16&lt;L16,1,0))</f>
        <v>1</v>
      </c>
      <c r="DL15" s="278"/>
      <c r="DM15" s="278"/>
      <c r="DN15" s="278">
        <f>IF(M16="",0,IF(M16&lt;O16,1,0))</f>
        <v>0</v>
      </c>
      <c r="DO15" s="278"/>
      <c r="DP15" s="278"/>
      <c r="DQ15" s="278">
        <f>IF(P16="",0,IF(P16&lt;R16,1,0))</f>
        <v>1</v>
      </c>
      <c r="DR15" s="278"/>
      <c r="DS15" s="278"/>
      <c r="DT15" s="278">
        <f>IF(S16="",0,IF(S16&lt;U16,1,0))</f>
        <v>0</v>
      </c>
      <c r="DU15" s="278"/>
      <c r="DV15" s="278"/>
      <c r="DW15" s="278">
        <f>IF(V16="",0,IF(V16&lt;X16,1,0))</f>
        <v>0</v>
      </c>
      <c r="DX15" s="278"/>
      <c r="DY15" s="278"/>
      <c r="DZ15" s="278">
        <f>IF(Y16="",0,IF(Y16&lt;AA16,1,0))</f>
        <v>0</v>
      </c>
      <c r="EA15" s="278"/>
      <c r="EB15" s="278"/>
      <c r="EC15" s="278">
        <f>IF(AB16="",0,IF(AB16&lt;AD16,1,0))</f>
        <v>0</v>
      </c>
      <c r="ED15" s="278"/>
      <c r="EE15" s="279"/>
    </row>
    <row r="16" spans="1:135" ht="22.5" customHeight="1" thickBot="1">
      <c r="A16" s="253"/>
      <c r="B16" s="254"/>
      <c r="C16" s="255"/>
      <c r="D16" s="160">
        <f>U6</f>
        <v>0</v>
      </c>
      <c r="E16" s="159" t="s">
        <v>113</v>
      </c>
      <c r="F16" s="158">
        <f>S6</f>
        <v>0</v>
      </c>
      <c r="G16" s="157">
        <f>U8</f>
        <v>4</v>
      </c>
      <c r="H16" s="159" t="s">
        <v>113</v>
      </c>
      <c r="I16" s="158">
        <f>S8</f>
        <v>1</v>
      </c>
      <c r="J16" s="159">
        <f>U10</f>
        <v>0</v>
      </c>
      <c r="K16" s="159" t="s">
        <v>113</v>
      </c>
      <c r="L16" s="158">
        <f>S10</f>
        <v>1</v>
      </c>
      <c r="M16" s="144">
        <f>U12</f>
        <v>0</v>
      </c>
      <c r="N16" s="144" t="s">
        <v>113</v>
      </c>
      <c r="O16" s="145">
        <f>S12</f>
        <v>0</v>
      </c>
      <c r="P16" s="159">
        <f>U14</f>
        <v>0</v>
      </c>
      <c r="Q16" s="159" t="s">
        <v>113</v>
      </c>
      <c r="R16" s="158">
        <f>S14</f>
        <v>1</v>
      </c>
      <c r="S16" s="174"/>
      <c r="T16" s="175"/>
      <c r="U16" s="176"/>
      <c r="V16" s="144">
        <v>0</v>
      </c>
      <c r="W16" s="144" t="s">
        <v>113</v>
      </c>
      <c r="X16" s="145">
        <v>0</v>
      </c>
      <c r="Y16" s="157">
        <v>1</v>
      </c>
      <c r="Z16" s="106" t="s">
        <v>113</v>
      </c>
      <c r="AA16" s="108">
        <v>1</v>
      </c>
      <c r="AB16" s="154">
        <v>2</v>
      </c>
      <c r="AC16" s="152" t="s">
        <v>113</v>
      </c>
      <c r="AD16" s="155">
        <v>0</v>
      </c>
      <c r="AE16" s="211">
        <f>AG16+AI16+AK16</f>
        <v>8</v>
      </c>
      <c r="AF16" s="212"/>
      <c r="AG16" s="213">
        <f>SUM(BC15:CC16)</f>
        <v>2</v>
      </c>
      <c r="AH16" s="204"/>
      <c r="AI16" s="204">
        <f>SUM(CD15:DD16)</f>
        <v>4</v>
      </c>
      <c r="AJ16" s="204"/>
      <c r="AK16" s="204">
        <f>SUM(DE15:EE16)</f>
        <v>2</v>
      </c>
      <c r="AL16" s="204"/>
      <c r="AM16" s="242">
        <f>AG16*3+AI16</f>
        <v>10</v>
      </c>
      <c r="AN16" s="243"/>
      <c r="AO16" s="234">
        <f>P16+D16+AB16+V16+S16+G16+J16+M16+Y16</f>
        <v>7</v>
      </c>
      <c r="AP16" s="235"/>
      <c r="AQ16" s="235">
        <f>R16+F16+AD16+X16+U16+I16+L16+O16+AA16</f>
        <v>4</v>
      </c>
      <c r="AR16" s="235"/>
      <c r="AS16" s="236">
        <f>AO16-AQ16</f>
        <v>3</v>
      </c>
      <c r="AT16" s="212"/>
      <c r="AU16" s="230">
        <v>6</v>
      </c>
      <c r="AV16" s="231"/>
      <c r="AW16" s="253"/>
      <c r="AX16" s="254"/>
      <c r="AY16" s="255"/>
      <c r="BC16" s="277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9"/>
      <c r="CD16" s="277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9"/>
      <c r="DE16" s="277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9"/>
    </row>
    <row r="17" spans="1:135" ht="22.5" customHeight="1" thickTop="1">
      <c r="A17" s="250" t="s">
        <v>0</v>
      </c>
      <c r="B17" s="251"/>
      <c r="C17" s="252"/>
      <c r="D17" s="191" t="str">
        <f>IF(D18="","",IF(D18&gt;F18,"○",IF(D18&lt;F18,"●",IF(D18=F18,"△","×"))))</f>
        <v>●</v>
      </c>
      <c r="E17" s="192"/>
      <c r="F17" s="193"/>
      <c r="G17" s="191" t="str">
        <f>IF(G18="","",IF(G18&gt;I18,"○",IF(G18&lt;I18,"●",IF(G18=I18,"△","×"))))</f>
        <v>●</v>
      </c>
      <c r="H17" s="192"/>
      <c r="I17" s="193"/>
      <c r="J17" s="191" t="str">
        <f>IF(J18="","",IF(J18&gt;L18,"○",IF(J18&lt;L18,"●",IF(J18=L18,"△","×"))))</f>
        <v>●</v>
      </c>
      <c r="K17" s="192"/>
      <c r="L17" s="193"/>
      <c r="M17" s="191" t="str">
        <f>IF(M18="","",IF(M18&gt;O18,"○",IF(M18&lt;O18,"●",IF(M18=O18,"△","×"))))</f>
        <v>○</v>
      </c>
      <c r="N17" s="192"/>
      <c r="O17" s="193"/>
      <c r="P17" s="191" t="str">
        <f>IF(P18="","",IF(P18&gt;R18,"○",IF(P18&lt;R18,"●",IF(P18=R18,"△","×"))))</f>
        <v>△</v>
      </c>
      <c r="Q17" s="192"/>
      <c r="R17" s="193"/>
      <c r="S17" s="188" t="str">
        <f>IF(S18="","",IF(S18&gt;U18,"○",IF(S18&lt;U18,"●",IF(S18=U18,"△","×"))))</f>
        <v>△</v>
      </c>
      <c r="T17" s="189"/>
      <c r="U17" s="190"/>
      <c r="V17" s="201"/>
      <c r="W17" s="201"/>
      <c r="X17" s="202"/>
      <c r="Y17" s="191" t="str">
        <f>IF(Y18="","",IF(Y18&gt;AA18,"○",IF(Y18&lt;AA18,"●",IF(Y18=AA18,"△","×"))))</f>
        <v>△</v>
      </c>
      <c r="Z17" s="192"/>
      <c r="AA17" s="193"/>
      <c r="AB17" s="191" t="str">
        <f>IF(AB18="","",IF(AB18&gt;AD18,"○",IF(AB18&lt;AD18,"●",IF(AB18=AD18,"△","×"))))</f>
        <v>○</v>
      </c>
      <c r="AC17" s="192"/>
      <c r="AD17" s="193"/>
      <c r="AE17" s="247"/>
      <c r="AF17" s="246"/>
      <c r="AG17" s="214"/>
      <c r="AH17" s="205"/>
      <c r="AI17" s="205"/>
      <c r="AJ17" s="205"/>
      <c r="AK17" s="205"/>
      <c r="AL17" s="205"/>
      <c r="AM17" s="219"/>
      <c r="AN17" s="220"/>
      <c r="AO17" s="228"/>
      <c r="AP17" s="229"/>
      <c r="AQ17" s="229"/>
      <c r="AR17" s="229"/>
      <c r="AS17" s="245"/>
      <c r="AT17" s="246"/>
      <c r="AU17" s="248"/>
      <c r="AV17" s="249"/>
      <c r="AW17" s="272" t="s">
        <v>0</v>
      </c>
      <c r="AX17" s="273"/>
      <c r="AY17" s="274"/>
      <c r="BC17" s="277">
        <f>IF(D18="",0,IF(D18&gt;F18,1,0))</f>
        <v>0</v>
      </c>
      <c r="BD17" s="278"/>
      <c r="BE17" s="278"/>
      <c r="BF17" s="278">
        <f>IF(G18="",0,IF(G18&gt;I18,1,0))</f>
        <v>0</v>
      </c>
      <c r="BG17" s="278"/>
      <c r="BH17" s="278"/>
      <c r="BI17" s="278">
        <f>IF(J18="",0,IF(J18&gt;L18,1,0))</f>
        <v>0</v>
      </c>
      <c r="BJ17" s="278"/>
      <c r="BK17" s="278"/>
      <c r="BL17" s="278">
        <f>IF(M18="",0,IF(M18&gt;O18,1,0))</f>
        <v>1</v>
      </c>
      <c r="BM17" s="278"/>
      <c r="BN17" s="278"/>
      <c r="BO17" s="278">
        <f>IF(P18="",0,IF(P18&gt;R18,1,0))</f>
        <v>0</v>
      </c>
      <c r="BP17" s="278"/>
      <c r="BQ17" s="278"/>
      <c r="BR17" s="278">
        <f>IF(S18="",0,IF(S18&gt;U18,1,0))</f>
        <v>0</v>
      </c>
      <c r="BS17" s="278"/>
      <c r="BT17" s="278"/>
      <c r="BU17" s="278">
        <f>IF(V18="",0,IF(V18&gt;X18,1,0))</f>
        <v>0</v>
      </c>
      <c r="BV17" s="278"/>
      <c r="BW17" s="278"/>
      <c r="BX17" s="278">
        <f>IF(Y18="",0,IF(Y18&gt;AA18,1,0))</f>
        <v>0</v>
      </c>
      <c r="BY17" s="278"/>
      <c r="BZ17" s="278"/>
      <c r="CA17" s="278">
        <f>IF(AB18="",0,IF(AB18&gt;AD18,1,0))</f>
        <v>1</v>
      </c>
      <c r="CB17" s="278"/>
      <c r="CC17" s="279"/>
      <c r="CD17" s="277">
        <f>IF(D18="",0,IF(D18=F18,1,0))</f>
        <v>0</v>
      </c>
      <c r="CE17" s="278"/>
      <c r="CF17" s="278"/>
      <c r="CG17" s="278">
        <f>IF(G18="",0,IF(G18=I18,1,0))</f>
        <v>0</v>
      </c>
      <c r="CH17" s="278"/>
      <c r="CI17" s="278"/>
      <c r="CJ17" s="278">
        <f>IF(J18="",0,IF(J18=L18,1,0))</f>
        <v>0</v>
      </c>
      <c r="CK17" s="278"/>
      <c r="CL17" s="278"/>
      <c r="CM17" s="278">
        <f>IF(M18="",0,IF(M18=O18,1,0))</f>
        <v>0</v>
      </c>
      <c r="CN17" s="278"/>
      <c r="CO17" s="278"/>
      <c r="CP17" s="278">
        <f>IF(P18="",0,IF(P18=R18,1,0))</f>
        <v>1</v>
      </c>
      <c r="CQ17" s="278"/>
      <c r="CR17" s="278"/>
      <c r="CS17" s="278">
        <f>IF(S18="",0,IF(S18=U18,1,0))</f>
        <v>1</v>
      </c>
      <c r="CT17" s="278"/>
      <c r="CU17" s="278"/>
      <c r="CV17" s="278">
        <f>IF(V18="",0,IF(V18=X18,1,0))</f>
        <v>0</v>
      </c>
      <c r="CW17" s="278"/>
      <c r="CX17" s="278"/>
      <c r="CY17" s="278">
        <f>IF(Y18="",0,IF(Y18=AA18,1,0))</f>
        <v>1</v>
      </c>
      <c r="CZ17" s="278"/>
      <c r="DA17" s="278"/>
      <c r="DB17" s="278">
        <f>IF(AB18="",0,IF(AB18=AD18,1,0))</f>
        <v>0</v>
      </c>
      <c r="DC17" s="278"/>
      <c r="DD17" s="279"/>
      <c r="DE17" s="277">
        <f>IF(D18="",0,IF(D18&lt;F18,1,0))</f>
        <v>1</v>
      </c>
      <c r="DF17" s="278"/>
      <c r="DG17" s="278"/>
      <c r="DH17" s="278">
        <f>IF(G18="",0,IF(G18&lt;I18,1,0))</f>
        <v>1</v>
      </c>
      <c r="DI17" s="278"/>
      <c r="DJ17" s="278"/>
      <c r="DK17" s="278">
        <f>IF(J18="",0,IF(J18&lt;L18,1,0))</f>
        <v>1</v>
      </c>
      <c r="DL17" s="278"/>
      <c r="DM17" s="278"/>
      <c r="DN17" s="278">
        <f>IF(M18="",0,IF(M18&lt;O18,1,0))</f>
        <v>0</v>
      </c>
      <c r="DO17" s="278"/>
      <c r="DP17" s="278"/>
      <c r="DQ17" s="278">
        <f>IF(P18="",0,IF(P18&lt;R18,1,0))</f>
        <v>0</v>
      </c>
      <c r="DR17" s="278"/>
      <c r="DS17" s="278"/>
      <c r="DT17" s="278">
        <f>IF(S18="",0,IF(S18&lt;U18,1,0))</f>
        <v>0</v>
      </c>
      <c r="DU17" s="278"/>
      <c r="DV17" s="278"/>
      <c r="DW17" s="278">
        <f>IF(V18="",0,IF(V18&lt;X18,1,0))</f>
        <v>0</v>
      </c>
      <c r="DX17" s="278"/>
      <c r="DY17" s="278"/>
      <c r="DZ17" s="278">
        <f>IF(Y18="",0,IF(Y18&lt;AA18,1,0))</f>
        <v>0</v>
      </c>
      <c r="EA17" s="278"/>
      <c r="EB17" s="278"/>
      <c r="EC17" s="278">
        <f>IF(AB18="",0,IF(AB18&lt;AD18,1,0))</f>
        <v>0</v>
      </c>
      <c r="ED17" s="278"/>
      <c r="EE17" s="279"/>
    </row>
    <row r="18" spans="1:135" ht="22.5" customHeight="1" thickBot="1">
      <c r="A18" s="253"/>
      <c r="B18" s="254"/>
      <c r="C18" s="255"/>
      <c r="D18" s="157">
        <f>X6</f>
        <v>0</v>
      </c>
      <c r="E18" s="159" t="s">
        <v>113</v>
      </c>
      <c r="F18" s="158">
        <f>V6</f>
        <v>1</v>
      </c>
      <c r="G18" s="159">
        <f>X8</f>
        <v>0</v>
      </c>
      <c r="H18" s="159" t="s">
        <v>113</v>
      </c>
      <c r="I18" s="158">
        <f>V8</f>
        <v>2</v>
      </c>
      <c r="J18" s="157">
        <f>X10</f>
        <v>0</v>
      </c>
      <c r="K18" s="159" t="s">
        <v>113</v>
      </c>
      <c r="L18" s="158">
        <f>V10</f>
        <v>5</v>
      </c>
      <c r="M18" s="159">
        <f>X12</f>
        <v>1</v>
      </c>
      <c r="N18" s="159" t="s">
        <v>113</v>
      </c>
      <c r="O18" s="158">
        <f>V12</f>
        <v>0</v>
      </c>
      <c r="P18" s="157">
        <f>X14</f>
        <v>1</v>
      </c>
      <c r="Q18" s="159" t="s">
        <v>113</v>
      </c>
      <c r="R18" s="158">
        <f>V14</f>
        <v>1</v>
      </c>
      <c r="S18" s="143">
        <f>X16</f>
        <v>0</v>
      </c>
      <c r="T18" s="144" t="s">
        <v>113</v>
      </c>
      <c r="U18" s="145">
        <f>V16</f>
        <v>0</v>
      </c>
      <c r="V18" s="175"/>
      <c r="W18" s="175"/>
      <c r="X18" s="176"/>
      <c r="Y18" s="105">
        <v>1</v>
      </c>
      <c r="Z18" s="106" t="s">
        <v>113</v>
      </c>
      <c r="AA18" s="106">
        <v>1</v>
      </c>
      <c r="AB18" s="105">
        <v>2</v>
      </c>
      <c r="AC18" s="106" t="s">
        <v>113</v>
      </c>
      <c r="AD18" s="108">
        <v>0</v>
      </c>
      <c r="AE18" s="211">
        <f>AG18+AI18+AK18</f>
        <v>8</v>
      </c>
      <c r="AF18" s="212"/>
      <c r="AG18" s="213">
        <f>SUM(BC17:CC18)</f>
        <v>2</v>
      </c>
      <c r="AH18" s="204"/>
      <c r="AI18" s="204">
        <f>SUM(CD17:DD18)</f>
        <v>3</v>
      </c>
      <c r="AJ18" s="204"/>
      <c r="AK18" s="204">
        <f>SUM(DE17:EE18)</f>
        <v>3</v>
      </c>
      <c r="AL18" s="204"/>
      <c r="AM18" s="242">
        <f>AG18*3+AI18</f>
        <v>9</v>
      </c>
      <c r="AN18" s="243"/>
      <c r="AO18" s="234">
        <f>P18+D18+AB18+V18+S18+G18+J18+M18+Y18</f>
        <v>5</v>
      </c>
      <c r="AP18" s="235"/>
      <c r="AQ18" s="235">
        <f>R18+F18+AD18+X18+U18+I18+L18+O18+AA18</f>
        <v>10</v>
      </c>
      <c r="AR18" s="235"/>
      <c r="AS18" s="236">
        <f>AO18-AQ18</f>
        <v>-5</v>
      </c>
      <c r="AT18" s="212"/>
      <c r="AU18" s="230">
        <v>7</v>
      </c>
      <c r="AV18" s="231"/>
      <c r="AW18" s="253"/>
      <c r="AX18" s="254"/>
      <c r="AY18" s="255"/>
      <c r="BC18" s="277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9"/>
      <c r="CD18" s="277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9"/>
      <c r="DE18" s="277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9"/>
    </row>
    <row r="19" spans="1:135" ht="22.5" customHeight="1" thickTop="1">
      <c r="A19" s="250" t="s">
        <v>6</v>
      </c>
      <c r="B19" s="251"/>
      <c r="C19" s="252"/>
      <c r="D19" s="191" t="str">
        <f>IF(D20="","",IF(D20&gt;F20,"○",IF(D20&lt;F20,"●",IF(D20=F20,"△","×"))))</f>
        <v>△</v>
      </c>
      <c r="E19" s="192"/>
      <c r="F19" s="193"/>
      <c r="G19" s="191" t="str">
        <f>IF(G20="","",IF(G20&gt;I20,"○",IF(G20&lt;I20,"●",IF(G20=I20,"△","×"))))</f>
        <v>●</v>
      </c>
      <c r="H19" s="192"/>
      <c r="I19" s="193"/>
      <c r="J19" s="191" t="str">
        <f>IF(J20="","",IF(J20&gt;L20,"○",IF(J20&lt;L20,"●",IF(J20=L20,"△","×"))))</f>
        <v>●</v>
      </c>
      <c r="K19" s="192"/>
      <c r="L19" s="193"/>
      <c r="M19" s="191" t="str">
        <f>IF(M20="","",IF(M20&gt;O20,"○",IF(M20&lt;O20,"●",IF(M20=O20,"△","×"))))</f>
        <v>●</v>
      </c>
      <c r="N19" s="192"/>
      <c r="O19" s="193"/>
      <c r="P19" s="188" t="str">
        <f>IF(P20="","",IF(P20&gt;R20,"○",IF(P20&lt;R20,"●",IF(P20=R20,"△","×"))))</f>
        <v>△</v>
      </c>
      <c r="Q19" s="189"/>
      <c r="R19" s="190"/>
      <c r="S19" s="191" t="str">
        <f>IF(S20="","",IF(S20&gt;U20,"○",IF(S20&lt;U20,"●",IF(S20=U20,"△","×"))))</f>
        <v>△</v>
      </c>
      <c r="T19" s="192"/>
      <c r="U19" s="193"/>
      <c r="V19" s="191" t="str">
        <f>IF(V20="","",IF(V20&gt;X20,"○",IF(V20&lt;X20,"●",IF(V20=X20,"△","×"))))</f>
        <v>△</v>
      </c>
      <c r="W19" s="192"/>
      <c r="X19" s="193"/>
      <c r="Y19" s="172"/>
      <c r="Z19" s="173"/>
      <c r="AA19" s="202"/>
      <c r="AB19" s="191" t="str">
        <f>IF(AB20="","",IF(AB20&gt;AD20,"○",IF(AB20&lt;AD20,"●",IF(AB20=AD20,"△","×"))))</f>
        <v>○</v>
      </c>
      <c r="AC19" s="192"/>
      <c r="AD19" s="193"/>
      <c r="AE19" s="247"/>
      <c r="AF19" s="246"/>
      <c r="AG19" s="214"/>
      <c r="AH19" s="205"/>
      <c r="AI19" s="205"/>
      <c r="AJ19" s="205"/>
      <c r="AK19" s="205"/>
      <c r="AL19" s="205"/>
      <c r="AM19" s="219"/>
      <c r="AN19" s="220"/>
      <c r="AO19" s="228"/>
      <c r="AP19" s="229"/>
      <c r="AQ19" s="229"/>
      <c r="AR19" s="229"/>
      <c r="AS19" s="245"/>
      <c r="AT19" s="246"/>
      <c r="AU19" s="248"/>
      <c r="AV19" s="249"/>
      <c r="AW19" s="250" t="s">
        <v>6</v>
      </c>
      <c r="AX19" s="251"/>
      <c r="AY19" s="252"/>
      <c r="BC19" s="277">
        <f>IF(D20="",0,IF(D20&gt;F20,1,0))</f>
        <v>0</v>
      </c>
      <c r="BD19" s="278"/>
      <c r="BE19" s="278"/>
      <c r="BF19" s="278">
        <f>IF(G20="",0,IF(G20&gt;I20,1,0))</f>
        <v>0</v>
      </c>
      <c r="BG19" s="278"/>
      <c r="BH19" s="278"/>
      <c r="BI19" s="278">
        <f>IF(J20="",0,IF(J20&gt;L20,1,0))</f>
        <v>0</v>
      </c>
      <c r="BJ19" s="278"/>
      <c r="BK19" s="278"/>
      <c r="BL19" s="278">
        <f>IF(M20="",0,IF(M20&gt;O20,1,0))</f>
        <v>0</v>
      </c>
      <c r="BM19" s="278"/>
      <c r="BN19" s="278"/>
      <c r="BO19" s="278">
        <f>IF(P20="",0,IF(P20&gt;R20,1,0))</f>
        <v>0</v>
      </c>
      <c r="BP19" s="278"/>
      <c r="BQ19" s="278"/>
      <c r="BR19" s="278">
        <f>IF(S20="",0,IF(S20&gt;U20,1,0))</f>
        <v>0</v>
      </c>
      <c r="BS19" s="278"/>
      <c r="BT19" s="278"/>
      <c r="BU19" s="278">
        <f>IF(V20="",0,IF(V20&gt;X20,1,0))</f>
        <v>0</v>
      </c>
      <c r="BV19" s="278"/>
      <c r="BW19" s="278"/>
      <c r="BX19" s="278">
        <f>IF(Y20="",0,IF(Y20&gt;AA20,1,0))</f>
        <v>0</v>
      </c>
      <c r="BY19" s="278"/>
      <c r="BZ19" s="278"/>
      <c r="CA19" s="278">
        <f>IF(AB20="",0,IF(AB20&gt;AD20,1,0))</f>
        <v>1</v>
      </c>
      <c r="CB19" s="278"/>
      <c r="CC19" s="279"/>
      <c r="CD19" s="277">
        <f>IF(D20="",0,IF(D20=F20,1,0))</f>
        <v>1</v>
      </c>
      <c r="CE19" s="278"/>
      <c r="CF19" s="278"/>
      <c r="CG19" s="278">
        <f>IF(G20="",0,IF(G20=I20,1,0))</f>
        <v>0</v>
      </c>
      <c r="CH19" s="278"/>
      <c r="CI19" s="278"/>
      <c r="CJ19" s="278">
        <f>IF(J20="",0,IF(J20=L20,1,0))</f>
        <v>0</v>
      </c>
      <c r="CK19" s="278"/>
      <c r="CL19" s="278"/>
      <c r="CM19" s="278">
        <f>IF(M20="",0,IF(M20=O20,1,0))</f>
        <v>0</v>
      </c>
      <c r="CN19" s="278"/>
      <c r="CO19" s="278"/>
      <c r="CP19" s="278">
        <f>IF(P20="",0,IF(P20=R20,1,0))</f>
        <v>1</v>
      </c>
      <c r="CQ19" s="278"/>
      <c r="CR19" s="278"/>
      <c r="CS19" s="278">
        <f>IF(S20="",0,IF(S20=U20,1,0))</f>
        <v>1</v>
      </c>
      <c r="CT19" s="278"/>
      <c r="CU19" s="278"/>
      <c r="CV19" s="278">
        <f>IF(V20="",0,IF(V20=X20,1,0))</f>
        <v>1</v>
      </c>
      <c r="CW19" s="278"/>
      <c r="CX19" s="278"/>
      <c r="CY19" s="278">
        <f>IF(Y20="",0,IF(Y20=AA20,1,0))</f>
        <v>0</v>
      </c>
      <c r="CZ19" s="278"/>
      <c r="DA19" s="278"/>
      <c r="DB19" s="278">
        <f>IF(AB20="",0,IF(AB20=AD20,1,0))</f>
        <v>0</v>
      </c>
      <c r="DC19" s="278"/>
      <c r="DD19" s="279"/>
      <c r="DE19" s="277">
        <f>IF(D20="",0,IF(D20&lt;F20,1,0))</f>
        <v>0</v>
      </c>
      <c r="DF19" s="278"/>
      <c r="DG19" s="278"/>
      <c r="DH19" s="278">
        <f>IF(G20="",0,IF(G20&lt;I20,1,0))</f>
        <v>1</v>
      </c>
      <c r="DI19" s="278"/>
      <c r="DJ19" s="278"/>
      <c r="DK19" s="278">
        <f>IF(J20="",0,IF(J20&lt;L20,1,0))</f>
        <v>1</v>
      </c>
      <c r="DL19" s="278"/>
      <c r="DM19" s="278"/>
      <c r="DN19" s="278">
        <f>IF(M20="",0,IF(M20&lt;O20,1,0))</f>
        <v>1</v>
      </c>
      <c r="DO19" s="278"/>
      <c r="DP19" s="278"/>
      <c r="DQ19" s="278">
        <f>IF(P20="",0,IF(P20&lt;R20,1,0))</f>
        <v>0</v>
      </c>
      <c r="DR19" s="278"/>
      <c r="DS19" s="278"/>
      <c r="DT19" s="278">
        <f>IF(S20="",0,IF(S20&lt;U20,1,0))</f>
        <v>0</v>
      </c>
      <c r="DU19" s="278"/>
      <c r="DV19" s="278"/>
      <c r="DW19" s="278">
        <f>IF(V20="",0,IF(V20&lt;X20,1,0))</f>
        <v>0</v>
      </c>
      <c r="DX19" s="278"/>
      <c r="DY19" s="278"/>
      <c r="DZ19" s="278">
        <f>IF(Y20="",0,IF(Y20&lt;AA20,1,0))</f>
        <v>0</v>
      </c>
      <c r="EA19" s="278"/>
      <c r="EB19" s="278"/>
      <c r="EC19" s="278">
        <f>IF(AB20="",0,IF(AB20&lt;AD20,1,0))</f>
        <v>0</v>
      </c>
      <c r="ED19" s="278"/>
      <c r="EE19" s="279"/>
    </row>
    <row r="20" spans="1:135" ht="22.5" customHeight="1" thickBot="1">
      <c r="A20" s="253"/>
      <c r="B20" s="254"/>
      <c r="C20" s="255"/>
      <c r="D20" s="159">
        <f>AA6</f>
        <v>0</v>
      </c>
      <c r="E20" s="159" t="s">
        <v>113</v>
      </c>
      <c r="F20" s="158">
        <f>Y6</f>
        <v>0</v>
      </c>
      <c r="G20" s="157">
        <f>AA8</f>
        <v>2</v>
      </c>
      <c r="H20" s="159" t="s">
        <v>113</v>
      </c>
      <c r="I20" s="158">
        <f>Y8</f>
        <v>3</v>
      </c>
      <c r="J20" s="157">
        <f>AA10</f>
        <v>1</v>
      </c>
      <c r="K20" s="159" t="s">
        <v>113</v>
      </c>
      <c r="L20" s="158">
        <f>Y10</f>
        <v>3</v>
      </c>
      <c r="M20" s="159">
        <f>AA12</f>
        <v>0</v>
      </c>
      <c r="N20" s="159" t="s">
        <v>113</v>
      </c>
      <c r="O20" s="158">
        <f>Y12</f>
        <v>4</v>
      </c>
      <c r="P20" s="144">
        <f>AA14</f>
        <v>0</v>
      </c>
      <c r="Q20" s="144" t="s">
        <v>113</v>
      </c>
      <c r="R20" s="145">
        <f>Y14</f>
        <v>0</v>
      </c>
      <c r="S20" s="159">
        <f>AA16</f>
        <v>1</v>
      </c>
      <c r="T20" s="159" t="s">
        <v>113</v>
      </c>
      <c r="U20" s="158">
        <f>Y16</f>
        <v>1</v>
      </c>
      <c r="V20" s="159">
        <f>AA18</f>
        <v>1</v>
      </c>
      <c r="W20" s="159" t="s">
        <v>113</v>
      </c>
      <c r="X20" s="158">
        <f>Y18</f>
        <v>1</v>
      </c>
      <c r="Y20" s="174"/>
      <c r="Z20" s="175"/>
      <c r="AA20" s="176"/>
      <c r="AB20" s="152">
        <v>3</v>
      </c>
      <c r="AC20" s="152" t="s">
        <v>113</v>
      </c>
      <c r="AD20" s="155">
        <v>1</v>
      </c>
      <c r="AE20" s="215">
        <f>AG20+AI20+AK20</f>
        <v>8</v>
      </c>
      <c r="AF20" s="216"/>
      <c r="AG20" s="213">
        <f>SUM(BC19:CC20)</f>
        <v>1</v>
      </c>
      <c r="AH20" s="204"/>
      <c r="AI20" s="204">
        <f>SUM(CD19:DD20)</f>
        <v>4</v>
      </c>
      <c r="AJ20" s="204"/>
      <c r="AK20" s="204">
        <f>SUM(DE19:EE20)</f>
        <v>3</v>
      </c>
      <c r="AL20" s="204"/>
      <c r="AM20" s="242">
        <f>AG20*3+AI20</f>
        <v>7</v>
      </c>
      <c r="AN20" s="243"/>
      <c r="AO20" s="244">
        <f>P20+D20+AB20+V20+S20+G20+J20+M20+Y20</f>
        <v>8</v>
      </c>
      <c r="AP20" s="204"/>
      <c r="AQ20" s="204">
        <f>R20+F20+AD20+X20+U20+I20+L20+O20+AA20</f>
        <v>13</v>
      </c>
      <c r="AR20" s="204"/>
      <c r="AS20" s="241">
        <f>AO20-AQ20</f>
        <v>-5</v>
      </c>
      <c r="AT20" s="216"/>
      <c r="AU20" s="239">
        <v>8</v>
      </c>
      <c r="AV20" s="240"/>
      <c r="AW20" s="253"/>
      <c r="AX20" s="254"/>
      <c r="AY20" s="255"/>
      <c r="BC20" s="277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9"/>
      <c r="CD20" s="277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9"/>
      <c r="DE20" s="277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9"/>
    </row>
    <row r="21" spans="1:135" ht="22.5" customHeight="1" thickTop="1">
      <c r="A21" s="195" t="s">
        <v>5</v>
      </c>
      <c r="B21" s="196"/>
      <c r="C21" s="197"/>
      <c r="D21" s="188" t="str">
        <f>IF(D22="","",IF(D22&gt;F22,"○",IF(D22&lt;F22,"●",IF(D22=F22,"△","×"))))</f>
        <v>△</v>
      </c>
      <c r="E21" s="189"/>
      <c r="F21" s="190"/>
      <c r="G21" s="191" t="str">
        <f>IF(G22="","",IF(G22&gt;I22,"○",IF(G22&lt;I22,"●",IF(G22=I22,"△","×"))))</f>
        <v>●</v>
      </c>
      <c r="H21" s="192"/>
      <c r="I21" s="193"/>
      <c r="J21" s="191" t="str">
        <f>IF(J22="","",IF(J22&gt;L22,"○",IF(J22&lt;L22,"●",IF(J22=L22,"△","×"))))</f>
        <v>●</v>
      </c>
      <c r="K21" s="192"/>
      <c r="L21" s="193"/>
      <c r="M21" s="191" t="str">
        <f>IF(M22="","",IF(M22&gt;O22,"○",IF(M22&lt;O22,"●",IF(M22=O22,"△","×"))))</f>
        <v>●</v>
      </c>
      <c r="N21" s="192"/>
      <c r="O21" s="193"/>
      <c r="P21" s="191" t="str">
        <f>IF(P22="","",IF(P22&gt;R22,"○",IF(P22&lt;R22,"●",IF(P22=R22,"△","×"))))</f>
        <v>△</v>
      </c>
      <c r="Q21" s="192"/>
      <c r="R21" s="193"/>
      <c r="S21" s="191" t="str">
        <f>IF(S22="","",IF(S22&gt;U22,"○",IF(S22&lt;U22,"●",IF(S22=U22,"△","×"))))</f>
        <v>●</v>
      </c>
      <c r="T21" s="192"/>
      <c r="U21" s="193"/>
      <c r="V21" s="191" t="str">
        <f>IF(V22="","",IF(V22&gt;X22,"○",IF(V22&lt;X22,"●",IF(V22=X22,"△","×"))))</f>
        <v>●</v>
      </c>
      <c r="W21" s="192"/>
      <c r="X21" s="193"/>
      <c r="Y21" s="191" t="str">
        <f>IF(Y22="","",IF(Y22&gt;AA22,"○",IF(Y22&lt;AA22,"●",IF(Y22=AA22,"△","×"))))</f>
        <v>●</v>
      </c>
      <c r="Z21" s="192"/>
      <c r="AA21" s="193"/>
      <c r="AB21" s="201"/>
      <c r="AC21" s="201"/>
      <c r="AD21" s="202"/>
      <c r="AE21" s="217"/>
      <c r="AF21" s="218"/>
      <c r="AG21" s="214"/>
      <c r="AH21" s="205"/>
      <c r="AI21" s="205"/>
      <c r="AJ21" s="205"/>
      <c r="AK21" s="205"/>
      <c r="AL21" s="205"/>
      <c r="AM21" s="219"/>
      <c r="AN21" s="220"/>
      <c r="AO21" s="221"/>
      <c r="AP21" s="205"/>
      <c r="AQ21" s="205"/>
      <c r="AR21" s="205"/>
      <c r="AS21" s="222"/>
      <c r="AT21" s="223"/>
      <c r="AU21" s="237"/>
      <c r="AV21" s="238"/>
      <c r="AW21" s="250" t="s">
        <v>5</v>
      </c>
      <c r="AX21" s="251"/>
      <c r="AY21" s="252"/>
      <c r="BC21" s="277">
        <f>IF(D22="",0,IF(D22&gt;F22,1,0))</f>
        <v>0</v>
      </c>
      <c r="BD21" s="278"/>
      <c r="BE21" s="278"/>
      <c r="BF21" s="278">
        <f>IF(G22="",0,IF(G22&gt;I22,1,0))</f>
        <v>0</v>
      </c>
      <c r="BG21" s="278"/>
      <c r="BH21" s="278"/>
      <c r="BI21" s="278">
        <f>IF(J22="",0,IF(J22&gt;L22,1,0))</f>
        <v>0</v>
      </c>
      <c r="BJ21" s="278"/>
      <c r="BK21" s="278"/>
      <c r="BL21" s="278">
        <f>IF(M22="",0,IF(M22&gt;O22,1,0))</f>
        <v>0</v>
      </c>
      <c r="BM21" s="278"/>
      <c r="BN21" s="278"/>
      <c r="BO21" s="278">
        <f>IF(P22="",0,IF(P22&gt;R22,1,0))</f>
        <v>0</v>
      </c>
      <c r="BP21" s="278"/>
      <c r="BQ21" s="278"/>
      <c r="BR21" s="278">
        <f>IF(S22="",0,IF(S22&gt;U22,1,0))</f>
        <v>0</v>
      </c>
      <c r="BS21" s="278"/>
      <c r="BT21" s="278"/>
      <c r="BU21" s="278">
        <f>IF(V22="",0,IF(V22&gt;X22,1,0))</f>
        <v>0</v>
      </c>
      <c r="BV21" s="278"/>
      <c r="BW21" s="278"/>
      <c r="BX21" s="278">
        <f>IF(Y22="",0,IF(Y22&gt;AA22,1,0))</f>
        <v>0</v>
      </c>
      <c r="BY21" s="278"/>
      <c r="BZ21" s="278"/>
      <c r="CA21" s="278">
        <f>IF(AB22="",0,IF(AB22&gt;AD22,1,0))</f>
        <v>0</v>
      </c>
      <c r="CB21" s="278"/>
      <c r="CC21" s="279"/>
      <c r="CD21" s="277">
        <f>IF(D22="",0,IF(D22=F22,1,0))</f>
        <v>1</v>
      </c>
      <c r="CE21" s="278"/>
      <c r="CF21" s="278"/>
      <c r="CG21" s="278">
        <f>IF(G22="",0,IF(G22=I22,1,0))</f>
        <v>0</v>
      </c>
      <c r="CH21" s="278"/>
      <c r="CI21" s="278"/>
      <c r="CJ21" s="278">
        <f>IF(J22="",0,IF(J22=L22,1,0))</f>
        <v>0</v>
      </c>
      <c r="CK21" s="278"/>
      <c r="CL21" s="278"/>
      <c r="CM21" s="278">
        <f>IF(M22="",0,IF(M22=O22,1,0))</f>
        <v>0</v>
      </c>
      <c r="CN21" s="278"/>
      <c r="CO21" s="278"/>
      <c r="CP21" s="278">
        <f>IF(P22="",0,IF(P22=R22,1,0))</f>
        <v>1</v>
      </c>
      <c r="CQ21" s="278"/>
      <c r="CR21" s="278"/>
      <c r="CS21" s="278">
        <f>IF(S22="",0,IF(S22=U22,1,0))</f>
        <v>0</v>
      </c>
      <c r="CT21" s="278"/>
      <c r="CU21" s="278"/>
      <c r="CV21" s="278">
        <f>IF(V22="",0,IF(V22=X22,1,0))</f>
        <v>0</v>
      </c>
      <c r="CW21" s="278"/>
      <c r="CX21" s="278"/>
      <c r="CY21" s="278">
        <f>IF(Y22="",0,IF(Y22=AA22,1,0))</f>
        <v>0</v>
      </c>
      <c r="CZ21" s="278"/>
      <c r="DA21" s="278"/>
      <c r="DB21" s="278">
        <f>IF(AB22="",0,IF(AB22=AD22,1,0))</f>
        <v>0</v>
      </c>
      <c r="DC21" s="278"/>
      <c r="DD21" s="279"/>
      <c r="DE21" s="277">
        <f>IF(D22="",0,IF(D22&lt;F22,1,0))</f>
        <v>0</v>
      </c>
      <c r="DF21" s="278"/>
      <c r="DG21" s="278"/>
      <c r="DH21" s="278">
        <f>IF(G22="",0,IF(G22&lt;I22,1,0))</f>
        <v>1</v>
      </c>
      <c r="DI21" s="278"/>
      <c r="DJ21" s="278"/>
      <c r="DK21" s="278">
        <f>IF(J22="",0,IF(J22&lt;L22,1,0))</f>
        <v>1</v>
      </c>
      <c r="DL21" s="278"/>
      <c r="DM21" s="278"/>
      <c r="DN21" s="278">
        <f>IF(M22="",0,IF(M22&lt;O22,1,0))</f>
        <v>1</v>
      </c>
      <c r="DO21" s="278"/>
      <c r="DP21" s="278"/>
      <c r="DQ21" s="278">
        <f>IF(P22="",0,IF(P22&lt;R22,1,0))</f>
        <v>0</v>
      </c>
      <c r="DR21" s="278"/>
      <c r="DS21" s="278"/>
      <c r="DT21" s="278">
        <f>IF(S22="",0,IF(S22&lt;U22,1,0))</f>
        <v>1</v>
      </c>
      <c r="DU21" s="278"/>
      <c r="DV21" s="278"/>
      <c r="DW21" s="278">
        <f>IF(V22="",0,IF(V22&lt;X22,1,0))</f>
        <v>1</v>
      </c>
      <c r="DX21" s="278"/>
      <c r="DY21" s="278"/>
      <c r="DZ21" s="278">
        <f>IF(Y22="",0,IF(Y22&lt;AA22,1,0))</f>
        <v>1</v>
      </c>
      <c r="EA21" s="278"/>
      <c r="EB21" s="278"/>
      <c r="EC21" s="278">
        <f>IF(AB22="",0,IF(AB22&lt;AD22,1,0))</f>
        <v>0</v>
      </c>
      <c r="ED21" s="278"/>
      <c r="EE21" s="279"/>
    </row>
    <row r="22" spans="1:135" ht="22.5" customHeight="1" thickBot="1">
      <c r="A22" s="198"/>
      <c r="B22" s="199"/>
      <c r="C22" s="200"/>
      <c r="D22" s="146">
        <f>AD6</f>
        <v>0</v>
      </c>
      <c r="E22" s="146" t="s">
        <v>113</v>
      </c>
      <c r="F22" s="147">
        <f>AB6</f>
        <v>0</v>
      </c>
      <c r="G22" s="161">
        <f>AD8</f>
        <v>0</v>
      </c>
      <c r="H22" s="161" t="s">
        <v>113</v>
      </c>
      <c r="I22" s="162">
        <f>AB8</f>
        <v>1</v>
      </c>
      <c r="J22" s="161">
        <f>AD10</f>
        <v>1</v>
      </c>
      <c r="K22" s="161" t="s">
        <v>113</v>
      </c>
      <c r="L22" s="162">
        <f>AB10</f>
        <v>3</v>
      </c>
      <c r="M22" s="161">
        <f>AD12</f>
        <v>0</v>
      </c>
      <c r="N22" s="161" t="s">
        <v>113</v>
      </c>
      <c r="O22" s="162">
        <f>AB12</f>
        <v>3</v>
      </c>
      <c r="P22" s="161">
        <f>AD14</f>
        <v>1</v>
      </c>
      <c r="Q22" s="161" t="s">
        <v>113</v>
      </c>
      <c r="R22" s="162">
        <f>AB14</f>
        <v>1</v>
      </c>
      <c r="S22" s="161">
        <f>AD16</f>
        <v>0</v>
      </c>
      <c r="T22" s="161" t="s">
        <v>113</v>
      </c>
      <c r="U22" s="162">
        <f>AB16</f>
        <v>2</v>
      </c>
      <c r="V22" s="161">
        <f>AD18</f>
        <v>0</v>
      </c>
      <c r="W22" s="161" t="s">
        <v>113</v>
      </c>
      <c r="X22" s="162">
        <f>AB18</f>
        <v>2</v>
      </c>
      <c r="Y22" s="161">
        <f>AD20</f>
        <v>1</v>
      </c>
      <c r="Z22" s="161" t="s">
        <v>113</v>
      </c>
      <c r="AA22" s="162">
        <f>AB20</f>
        <v>3</v>
      </c>
      <c r="AB22" s="203"/>
      <c r="AC22" s="203"/>
      <c r="AD22" s="177"/>
      <c r="AE22" s="224">
        <f>AG22+AI22+AK22</f>
        <v>8</v>
      </c>
      <c r="AF22" s="225"/>
      <c r="AG22" s="226">
        <f>SUM(BC21:CC22)</f>
        <v>0</v>
      </c>
      <c r="AH22" s="227"/>
      <c r="AI22" s="227">
        <f>SUM(CD21:DD22)</f>
        <v>2</v>
      </c>
      <c r="AJ22" s="227"/>
      <c r="AK22" s="227">
        <f>SUM(DE21:EE22)</f>
        <v>6</v>
      </c>
      <c r="AL22" s="227"/>
      <c r="AM22" s="232">
        <f>AG22*3+AI22</f>
        <v>2</v>
      </c>
      <c r="AN22" s="233"/>
      <c r="AO22" s="234">
        <f>P22+D22+AB22+V22+S22+G22+J22+M22+Y22</f>
        <v>3</v>
      </c>
      <c r="AP22" s="235"/>
      <c r="AQ22" s="235">
        <f>R22+F22+AD22+X22+U22+I22+L22+O22+AA22</f>
        <v>15</v>
      </c>
      <c r="AR22" s="235"/>
      <c r="AS22" s="236">
        <f>AO22-AQ22</f>
        <v>-12</v>
      </c>
      <c r="AT22" s="212"/>
      <c r="AU22" s="230">
        <v>9</v>
      </c>
      <c r="AV22" s="231"/>
      <c r="AW22" s="198"/>
      <c r="AX22" s="199"/>
      <c r="AY22" s="200"/>
      <c r="BC22" s="286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8"/>
      <c r="CD22" s="286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8"/>
      <c r="DE22" s="286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287"/>
      <c r="DR22" s="287"/>
      <c r="DS22" s="287"/>
      <c r="DT22" s="287"/>
      <c r="DU22" s="287"/>
      <c r="DV22" s="287"/>
      <c r="DW22" s="287"/>
      <c r="DX22" s="287"/>
      <c r="DY22" s="287"/>
      <c r="DZ22" s="287"/>
      <c r="EA22" s="287"/>
      <c r="EB22" s="287"/>
      <c r="EC22" s="287"/>
      <c r="ED22" s="287"/>
      <c r="EE22" s="288"/>
    </row>
    <row r="23" spans="1:51" ht="7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289" t="s">
        <v>156</v>
      </c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64"/>
      <c r="AX23" s="264"/>
      <c r="AY23" s="264"/>
    </row>
    <row r="24" spans="1:51" ht="13.5" customHeight="1">
      <c r="A24" s="156"/>
      <c r="B24" s="156"/>
      <c r="C24" s="156"/>
      <c r="D24" s="156"/>
      <c r="E24" s="156"/>
      <c r="F24" s="156"/>
      <c r="G24" s="291" t="s">
        <v>163</v>
      </c>
      <c r="H24" s="291"/>
      <c r="I24" s="291"/>
      <c r="J24" s="291"/>
      <c r="K24" s="291"/>
      <c r="L24" s="291"/>
      <c r="M24" s="291"/>
      <c r="N24" s="291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156"/>
      <c r="AX24" s="163"/>
      <c r="AY24" s="16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mergeCells count="560">
    <mergeCell ref="EC21:EE22"/>
    <mergeCell ref="AE23:AV24"/>
    <mergeCell ref="G24:N24"/>
    <mergeCell ref="DQ21:DS22"/>
    <mergeCell ref="DT21:DV22"/>
    <mergeCell ref="DW21:DY22"/>
    <mergeCell ref="DZ21:EB22"/>
    <mergeCell ref="DE21:DG22"/>
    <mergeCell ref="DH21:DJ22"/>
    <mergeCell ref="DK21:DM22"/>
    <mergeCell ref="DN21:DP22"/>
    <mergeCell ref="EC17:EE18"/>
    <mergeCell ref="DE19:DG20"/>
    <mergeCell ref="DH19:DJ20"/>
    <mergeCell ref="DK19:DM20"/>
    <mergeCell ref="DN19:DP20"/>
    <mergeCell ref="DQ19:DS20"/>
    <mergeCell ref="DT19:DV20"/>
    <mergeCell ref="DW19:DY20"/>
    <mergeCell ref="DZ19:EB20"/>
    <mergeCell ref="EC19:EE20"/>
    <mergeCell ref="DQ17:DS18"/>
    <mergeCell ref="DT17:DV18"/>
    <mergeCell ref="DW17:DY18"/>
    <mergeCell ref="DZ17:EB18"/>
    <mergeCell ref="DE17:DG18"/>
    <mergeCell ref="DH17:DJ18"/>
    <mergeCell ref="DK17:DM18"/>
    <mergeCell ref="DN17:DP18"/>
    <mergeCell ref="EC13:EE14"/>
    <mergeCell ref="DE15:DG16"/>
    <mergeCell ref="DH15:DJ16"/>
    <mergeCell ref="DK15:DM16"/>
    <mergeCell ref="DN15:DP16"/>
    <mergeCell ref="DQ15:DS16"/>
    <mergeCell ref="DT15:DV16"/>
    <mergeCell ref="DW15:DY16"/>
    <mergeCell ref="DZ15:EB16"/>
    <mergeCell ref="EC15:EE16"/>
    <mergeCell ref="DQ13:DS14"/>
    <mergeCell ref="DT13:DV14"/>
    <mergeCell ref="DW13:DY14"/>
    <mergeCell ref="DZ13:EB14"/>
    <mergeCell ref="DE13:DG14"/>
    <mergeCell ref="DH13:DJ14"/>
    <mergeCell ref="DK13:DM14"/>
    <mergeCell ref="DN13:DP14"/>
    <mergeCell ref="EC9:EE10"/>
    <mergeCell ref="DE11:DG12"/>
    <mergeCell ref="DH11:DJ12"/>
    <mergeCell ref="DK11:DM12"/>
    <mergeCell ref="DN11:DP12"/>
    <mergeCell ref="DQ11:DS12"/>
    <mergeCell ref="DT11:DV12"/>
    <mergeCell ref="DW11:DY12"/>
    <mergeCell ref="DZ11:EB12"/>
    <mergeCell ref="EC11:EE12"/>
    <mergeCell ref="DQ9:DS10"/>
    <mergeCell ref="DT9:DV10"/>
    <mergeCell ref="DW9:DY10"/>
    <mergeCell ref="DZ9:EB10"/>
    <mergeCell ref="DE9:DG10"/>
    <mergeCell ref="DH9:DJ10"/>
    <mergeCell ref="DK9:DM10"/>
    <mergeCell ref="DN9:DP10"/>
    <mergeCell ref="EC5:EE6"/>
    <mergeCell ref="DE7:DG8"/>
    <mergeCell ref="DH7:DJ8"/>
    <mergeCell ref="DK7:DM8"/>
    <mergeCell ref="DN7:DP8"/>
    <mergeCell ref="DQ7:DS8"/>
    <mergeCell ref="DT7:DV8"/>
    <mergeCell ref="DW7:DY8"/>
    <mergeCell ref="DZ7:EB8"/>
    <mergeCell ref="EC7:EE8"/>
    <mergeCell ref="DQ5:DS6"/>
    <mergeCell ref="DT5:DV6"/>
    <mergeCell ref="DW5:DY6"/>
    <mergeCell ref="DZ5:EB6"/>
    <mergeCell ref="DE5:DG6"/>
    <mergeCell ref="DH5:DJ6"/>
    <mergeCell ref="DK5:DM6"/>
    <mergeCell ref="DN5:DP6"/>
    <mergeCell ref="DE3:EE3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DB19:DD20"/>
    <mergeCell ref="CD21:CF22"/>
    <mergeCell ref="CG21:CI22"/>
    <mergeCell ref="CJ21:CL22"/>
    <mergeCell ref="CM21:CO22"/>
    <mergeCell ref="CP21:CR22"/>
    <mergeCell ref="CS21:CU22"/>
    <mergeCell ref="CV21:CX22"/>
    <mergeCell ref="CY21:DA22"/>
    <mergeCell ref="DB21:DD22"/>
    <mergeCell ref="CP19:CR20"/>
    <mergeCell ref="CS19:CU20"/>
    <mergeCell ref="CV19:CX20"/>
    <mergeCell ref="CY19:DA20"/>
    <mergeCell ref="CD19:CF20"/>
    <mergeCell ref="CG19:CI20"/>
    <mergeCell ref="CJ19:CL20"/>
    <mergeCell ref="CM19:CO20"/>
    <mergeCell ref="DB15:DD16"/>
    <mergeCell ref="CD17:CF18"/>
    <mergeCell ref="CG17:CI18"/>
    <mergeCell ref="CJ17:CL18"/>
    <mergeCell ref="CM17:CO18"/>
    <mergeCell ref="CP17:CR18"/>
    <mergeCell ref="CS17:CU18"/>
    <mergeCell ref="CV17:CX18"/>
    <mergeCell ref="CY17:DA18"/>
    <mergeCell ref="DB17:DD18"/>
    <mergeCell ref="CP15:CR16"/>
    <mergeCell ref="CS15:CU16"/>
    <mergeCell ref="CV15:CX16"/>
    <mergeCell ref="CY15:DA16"/>
    <mergeCell ref="CD15:CF16"/>
    <mergeCell ref="CG15:CI16"/>
    <mergeCell ref="CJ15:CL16"/>
    <mergeCell ref="CM15:CO16"/>
    <mergeCell ref="DB11:DD12"/>
    <mergeCell ref="CD13:CF14"/>
    <mergeCell ref="CG13:CI14"/>
    <mergeCell ref="CJ13:CL14"/>
    <mergeCell ref="CM13:CO14"/>
    <mergeCell ref="CP13:CR14"/>
    <mergeCell ref="CS13:CU14"/>
    <mergeCell ref="CV13:CX14"/>
    <mergeCell ref="CY13:DA14"/>
    <mergeCell ref="DB13:DD14"/>
    <mergeCell ref="CP11:CR12"/>
    <mergeCell ref="CS11:CU12"/>
    <mergeCell ref="CV11:CX12"/>
    <mergeCell ref="CY11:DA12"/>
    <mergeCell ref="CD11:CF12"/>
    <mergeCell ref="CG11:CI12"/>
    <mergeCell ref="CJ11:CL12"/>
    <mergeCell ref="CM11:CO12"/>
    <mergeCell ref="DB7:DD8"/>
    <mergeCell ref="CD9:CF10"/>
    <mergeCell ref="CG9:CI10"/>
    <mergeCell ref="CJ9:CL10"/>
    <mergeCell ref="CM9:CO10"/>
    <mergeCell ref="CP9:CR10"/>
    <mergeCell ref="CS9:CU10"/>
    <mergeCell ref="CV9:CX10"/>
    <mergeCell ref="CY9:DA10"/>
    <mergeCell ref="DB9:DD10"/>
    <mergeCell ref="CP7:CR8"/>
    <mergeCell ref="CS7:CU8"/>
    <mergeCell ref="CV7:CX8"/>
    <mergeCell ref="CY7:DA8"/>
    <mergeCell ref="CD7:CF8"/>
    <mergeCell ref="CG7:CI8"/>
    <mergeCell ref="CJ7:CL8"/>
    <mergeCell ref="CM7:CO8"/>
    <mergeCell ref="DB4:DD4"/>
    <mergeCell ref="CD5:CF6"/>
    <mergeCell ref="CG5:CI6"/>
    <mergeCell ref="CJ5:CL6"/>
    <mergeCell ref="CM5:CO6"/>
    <mergeCell ref="CP5:CR6"/>
    <mergeCell ref="CS5:CU6"/>
    <mergeCell ref="CV5:CX6"/>
    <mergeCell ref="CY5:DA6"/>
    <mergeCell ref="DB5:DD6"/>
    <mergeCell ref="CA21:CC22"/>
    <mergeCell ref="CD3:DD3"/>
    <mergeCell ref="CD4:CF4"/>
    <mergeCell ref="CG4:CI4"/>
    <mergeCell ref="CJ4:CL4"/>
    <mergeCell ref="CM4:CO4"/>
    <mergeCell ref="CP4:CR4"/>
    <mergeCell ref="CS4:CU4"/>
    <mergeCell ref="CV4:CX4"/>
    <mergeCell ref="CY4:DA4"/>
    <mergeCell ref="BO21:BQ22"/>
    <mergeCell ref="BR21:BT22"/>
    <mergeCell ref="BU21:BW22"/>
    <mergeCell ref="BX21:BZ22"/>
    <mergeCell ref="BC21:BE22"/>
    <mergeCell ref="BF21:BH22"/>
    <mergeCell ref="BI21:BK22"/>
    <mergeCell ref="BL21:BN22"/>
    <mergeCell ref="CA17:CC18"/>
    <mergeCell ref="BC19:BE20"/>
    <mergeCell ref="BF19:BH20"/>
    <mergeCell ref="BI19:BK20"/>
    <mergeCell ref="BL19:BN20"/>
    <mergeCell ref="BO19:BQ20"/>
    <mergeCell ref="BR19:BT20"/>
    <mergeCell ref="BU19:BW20"/>
    <mergeCell ref="BX19:BZ20"/>
    <mergeCell ref="CA19:CC20"/>
    <mergeCell ref="BO17:BQ18"/>
    <mergeCell ref="BR17:BT18"/>
    <mergeCell ref="BU17:BW18"/>
    <mergeCell ref="BX17:BZ18"/>
    <mergeCell ref="BC17:BE18"/>
    <mergeCell ref="BF17:BH18"/>
    <mergeCell ref="BI17:BK18"/>
    <mergeCell ref="BL17:BN18"/>
    <mergeCell ref="CA13:CC14"/>
    <mergeCell ref="BC15:BE16"/>
    <mergeCell ref="BF15:BH16"/>
    <mergeCell ref="BI15:BK16"/>
    <mergeCell ref="BL15:BN16"/>
    <mergeCell ref="BO15:BQ16"/>
    <mergeCell ref="BR15:BT16"/>
    <mergeCell ref="BU15:BW16"/>
    <mergeCell ref="BX15:BZ16"/>
    <mergeCell ref="CA15:CC16"/>
    <mergeCell ref="BO13:BQ14"/>
    <mergeCell ref="BR13:BT14"/>
    <mergeCell ref="BU13:BW14"/>
    <mergeCell ref="BX13:BZ14"/>
    <mergeCell ref="BC13:BE14"/>
    <mergeCell ref="BF13:BH14"/>
    <mergeCell ref="BI13:BK14"/>
    <mergeCell ref="BL13:BN14"/>
    <mergeCell ref="CA9:CC10"/>
    <mergeCell ref="BC11:BE12"/>
    <mergeCell ref="BF11:BH12"/>
    <mergeCell ref="BI11:BK12"/>
    <mergeCell ref="BL11:BN12"/>
    <mergeCell ref="BO11:BQ12"/>
    <mergeCell ref="BR11:BT12"/>
    <mergeCell ref="BU11:BW12"/>
    <mergeCell ref="BX11:BZ12"/>
    <mergeCell ref="CA11:CC12"/>
    <mergeCell ref="BO9:BQ10"/>
    <mergeCell ref="BR9:BT10"/>
    <mergeCell ref="BU9:BW10"/>
    <mergeCell ref="BX9:BZ10"/>
    <mergeCell ref="BC3:CC3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BC5:BE6"/>
    <mergeCell ref="BF5:BH6"/>
    <mergeCell ref="BI5:BK6"/>
    <mergeCell ref="BL5:BN6"/>
    <mergeCell ref="BO5:BQ6"/>
    <mergeCell ref="BR5:BT6"/>
    <mergeCell ref="BU5:BW6"/>
    <mergeCell ref="BX5:BZ6"/>
    <mergeCell ref="CA5:CC6"/>
    <mergeCell ref="BC7:BE8"/>
    <mergeCell ref="BF7:BH8"/>
    <mergeCell ref="BI7:BK8"/>
    <mergeCell ref="BL7:BN8"/>
    <mergeCell ref="BO7:BQ8"/>
    <mergeCell ref="BR7:BT8"/>
    <mergeCell ref="BU7:BW8"/>
    <mergeCell ref="BX7:BZ8"/>
    <mergeCell ref="CA7:CC8"/>
    <mergeCell ref="BC9:BE10"/>
    <mergeCell ref="BF9:BH10"/>
    <mergeCell ref="BI9:BK10"/>
    <mergeCell ref="BL9:BN10"/>
    <mergeCell ref="A2:AY2"/>
    <mergeCell ref="AW13:AY14"/>
    <mergeCell ref="AW5:AY6"/>
    <mergeCell ref="AW23:AY23"/>
    <mergeCell ref="AW3:AY3"/>
    <mergeCell ref="AW17:AY18"/>
    <mergeCell ref="AW9:AY10"/>
    <mergeCell ref="AW7:AY8"/>
    <mergeCell ref="AW11:AY12"/>
    <mergeCell ref="AW4:AY4"/>
    <mergeCell ref="AB7:AD7"/>
    <mergeCell ref="AG14:AH14"/>
    <mergeCell ref="AI14:AJ14"/>
    <mergeCell ref="AS12:AT12"/>
    <mergeCell ref="AO14:AP14"/>
    <mergeCell ref="AQ14:AR14"/>
    <mergeCell ref="AE9:AF9"/>
    <mergeCell ref="AW21:AY22"/>
    <mergeCell ref="AW19:AY20"/>
    <mergeCell ref="AW15:AY16"/>
    <mergeCell ref="AG15:AH15"/>
    <mergeCell ref="AB17:AD17"/>
    <mergeCell ref="AB15:AD15"/>
    <mergeCell ref="AE14:AF14"/>
    <mergeCell ref="AB13:AD13"/>
    <mergeCell ref="AE15:AF15"/>
    <mergeCell ref="AU8:AV8"/>
    <mergeCell ref="AM7:AN7"/>
    <mergeCell ref="AU7:AV7"/>
    <mergeCell ref="AE8:AF8"/>
    <mergeCell ref="AG8:AH8"/>
    <mergeCell ref="AI8:AJ8"/>
    <mergeCell ref="AK8:AL8"/>
    <mergeCell ref="AM8:AN8"/>
    <mergeCell ref="AO6:AP6"/>
    <mergeCell ref="AQ6:AR6"/>
    <mergeCell ref="AQ5:AR5"/>
    <mergeCell ref="AS5:AT5"/>
    <mergeCell ref="AG3:AV3"/>
    <mergeCell ref="AS13:AT13"/>
    <mergeCell ref="AU13:AV13"/>
    <mergeCell ref="AU12:AV12"/>
    <mergeCell ref="AO13:AP13"/>
    <mergeCell ref="AI13:AJ13"/>
    <mergeCell ref="AG13:AH13"/>
    <mergeCell ref="AK13:AL13"/>
    <mergeCell ref="AM13:AN13"/>
    <mergeCell ref="AK6:AL6"/>
    <mergeCell ref="AI5:AJ5"/>
    <mergeCell ref="P5:R5"/>
    <mergeCell ref="AG5:AH5"/>
    <mergeCell ref="AG6:AH6"/>
    <mergeCell ref="AI6:AJ6"/>
    <mergeCell ref="S13:U13"/>
    <mergeCell ref="A13:C14"/>
    <mergeCell ref="AE13:AF13"/>
    <mergeCell ref="V13:X13"/>
    <mergeCell ref="J13:L13"/>
    <mergeCell ref="G13:I13"/>
    <mergeCell ref="D13:F13"/>
    <mergeCell ref="M13:O13"/>
    <mergeCell ref="Y13:AA13"/>
    <mergeCell ref="V5:X5"/>
    <mergeCell ref="Y5:AA5"/>
    <mergeCell ref="S5:U5"/>
    <mergeCell ref="AB5:AD5"/>
    <mergeCell ref="A11:C12"/>
    <mergeCell ref="AE11:AF11"/>
    <mergeCell ref="D5:F6"/>
    <mergeCell ref="A5:C6"/>
    <mergeCell ref="J11:L11"/>
    <mergeCell ref="G11:I11"/>
    <mergeCell ref="M11:O12"/>
    <mergeCell ref="AB11:AD11"/>
    <mergeCell ref="J5:L5"/>
    <mergeCell ref="AE5:AF5"/>
    <mergeCell ref="AE6:AF6"/>
    <mergeCell ref="AS14:AT14"/>
    <mergeCell ref="AU14:AV14"/>
    <mergeCell ref="AS11:AT11"/>
    <mergeCell ref="AM11:AN11"/>
    <mergeCell ref="AO11:AP11"/>
    <mergeCell ref="AG11:AH11"/>
    <mergeCell ref="AO7:AP7"/>
    <mergeCell ref="AQ7:AR7"/>
    <mergeCell ref="AE7:AF7"/>
    <mergeCell ref="AK14:AL14"/>
    <mergeCell ref="AQ15:AR15"/>
    <mergeCell ref="AQ11:AR11"/>
    <mergeCell ref="AU5:AV5"/>
    <mergeCell ref="AS6:AT6"/>
    <mergeCell ref="AU6:AV6"/>
    <mergeCell ref="AK5:AL5"/>
    <mergeCell ref="AM5:AN5"/>
    <mergeCell ref="AO5:AP5"/>
    <mergeCell ref="AM6:AN6"/>
    <mergeCell ref="AK15:AL15"/>
    <mergeCell ref="AQ18:AR18"/>
    <mergeCell ref="AK18:AL18"/>
    <mergeCell ref="AM18:AN18"/>
    <mergeCell ref="AU11:AV11"/>
    <mergeCell ref="AE12:AF12"/>
    <mergeCell ref="AG12:AH12"/>
    <mergeCell ref="AI12:AJ12"/>
    <mergeCell ref="AK12:AL12"/>
    <mergeCell ref="AM12:AN12"/>
    <mergeCell ref="AO12:AP12"/>
    <mergeCell ref="AQ12:AR12"/>
    <mergeCell ref="AI11:AJ11"/>
    <mergeCell ref="AK11:AL11"/>
    <mergeCell ref="AE17:AF17"/>
    <mergeCell ref="AG17:AH17"/>
    <mergeCell ref="AI17:AJ17"/>
    <mergeCell ref="AK17:AL17"/>
    <mergeCell ref="AS8:AT8"/>
    <mergeCell ref="AO10:AP10"/>
    <mergeCell ref="AS7:AT7"/>
    <mergeCell ref="S11:U11"/>
    <mergeCell ref="AK7:AL7"/>
    <mergeCell ref="AS10:AT10"/>
    <mergeCell ref="AE10:AF10"/>
    <mergeCell ref="Y11:AA11"/>
    <mergeCell ref="AG7:AH7"/>
    <mergeCell ref="AB9:AD9"/>
    <mergeCell ref="A7:C8"/>
    <mergeCell ref="Y7:AA7"/>
    <mergeCell ref="S7:U7"/>
    <mergeCell ref="V7:X7"/>
    <mergeCell ref="J7:L7"/>
    <mergeCell ref="M7:O7"/>
    <mergeCell ref="P7:R7"/>
    <mergeCell ref="G7:I8"/>
    <mergeCell ref="AM17:AN17"/>
    <mergeCell ref="AO17:AP17"/>
    <mergeCell ref="AQ17:AR17"/>
    <mergeCell ref="AU15:AV15"/>
    <mergeCell ref="AM15:AN15"/>
    <mergeCell ref="AU16:AV16"/>
    <mergeCell ref="AS17:AT17"/>
    <mergeCell ref="A9:C10"/>
    <mergeCell ref="Y9:AA9"/>
    <mergeCell ref="S9:U9"/>
    <mergeCell ref="V9:X9"/>
    <mergeCell ref="G9:I9"/>
    <mergeCell ref="M9:O9"/>
    <mergeCell ref="D9:F9"/>
    <mergeCell ref="J9:L10"/>
    <mergeCell ref="Y17:AA17"/>
    <mergeCell ref="S17:U17"/>
    <mergeCell ref="J17:L17"/>
    <mergeCell ref="M17:O17"/>
    <mergeCell ref="P17:R17"/>
    <mergeCell ref="V17:X18"/>
    <mergeCell ref="A19:C20"/>
    <mergeCell ref="P19:R19"/>
    <mergeCell ref="D19:F19"/>
    <mergeCell ref="P15:R15"/>
    <mergeCell ref="A17:C18"/>
    <mergeCell ref="D17:F17"/>
    <mergeCell ref="G17:I17"/>
    <mergeCell ref="A15:C16"/>
    <mergeCell ref="Y15:AA15"/>
    <mergeCell ref="J15:L15"/>
    <mergeCell ref="G15:I15"/>
    <mergeCell ref="S15:U16"/>
    <mergeCell ref="AU19:AV19"/>
    <mergeCell ref="AI19:AJ19"/>
    <mergeCell ref="AK19:AL19"/>
    <mergeCell ref="AM19:AN19"/>
    <mergeCell ref="AO19:AP19"/>
    <mergeCell ref="AQ19:AR19"/>
    <mergeCell ref="AS19:AT19"/>
    <mergeCell ref="J19:L19"/>
    <mergeCell ref="G19:I19"/>
    <mergeCell ref="M19:O19"/>
    <mergeCell ref="AE19:AF19"/>
    <mergeCell ref="V19:X19"/>
    <mergeCell ref="S19:U19"/>
    <mergeCell ref="Y19:AA20"/>
    <mergeCell ref="AB19:AD19"/>
    <mergeCell ref="AK9:AL9"/>
    <mergeCell ref="AQ13:AR13"/>
    <mergeCell ref="AM9:AN9"/>
    <mergeCell ref="AO9:AP9"/>
    <mergeCell ref="AQ9:AR9"/>
    <mergeCell ref="AQ10:AR10"/>
    <mergeCell ref="AK10:AL10"/>
    <mergeCell ref="AM10:AN10"/>
    <mergeCell ref="AM16:AN16"/>
    <mergeCell ref="AO16:AP16"/>
    <mergeCell ref="AQ16:AR16"/>
    <mergeCell ref="AM14:AN14"/>
    <mergeCell ref="AS18:AT18"/>
    <mergeCell ref="AU18:AV18"/>
    <mergeCell ref="AS15:AT15"/>
    <mergeCell ref="AO8:AP8"/>
    <mergeCell ref="AQ8:AR8"/>
    <mergeCell ref="AO18:AP18"/>
    <mergeCell ref="AS9:AT9"/>
    <mergeCell ref="AU9:AV9"/>
    <mergeCell ref="AU17:AV17"/>
    <mergeCell ref="AU10:AV10"/>
    <mergeCell ref="AI20:AJ20"/>
    <mergeCell ref="AK20:AL20"/>
    <mergeCell ref="AQ20:AR20"/>
    <mergeCell ref="AS20:AT20"/>
    <mergeCell ref="AM20:AN20"/>
    <mergeCell ref="AO20:AP20"/>
    <mergeCell ref="AK16:AL16"/>
    <mergeCell ref="AO15:AP15"/>
    <mergeCell ref="AU22:AV22"/>
    <mergeCell ref="AM22:AN22"/>
    <mergeCell ref="AO22:AP22"/>
    <mergeCell ref="AQ22:AR22"/>
    <mergeCell ref="AS22:AT22"/>
    <mergeCell ref="AU21:AV21"/>
    <mergeCell ref="AU20:AV20"/>
    <mergeCell ref="AS16:AT16"/>
    <mergeCell ref="AE22:AF22"/>
    <mergeCell ref="AG22:AH22"/>
    <mergeCell ref="AI22:AJ22"/>
    <mergeCell ref="AK22:AL22"/>
    <mergeCell ref="AS4:AT4"/>
    <mergeCell ref="AU4:AV4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K4:AL4"/>
    <mergeCell ref="AM4:AN4"/>
    <mergeCell ref="AO4:AP4"/>
    <mergeCell ref="AQ4:AR4"/>
    <mergeCell ref="AE20:AF20"/>
    <mergeCell ref="AG20:AH20"/>
    <mergeCell ref="AE18:AF18"/>
    <mergeCell ref="AG18:AH18"/>
    <mergeCell ref="AG19:AH19"/>
    <mergeCell ref="AE4:AF4"/>
    <mergeCell ref="AG4:AH4"/>
    <mergeCell ref="AI4:AJ4"/>
    <mergeCell ref="AE16:AF16"/>
    <mergeCell ref="AG16:AH16"/>
    <mergeCell ref="AG9:AH9"/>
    <mergeCell ref="AI9:AJ9"/>
    <mergeCell ref="AI16:AJ16"/>
    <mergeCell ref="AG10:AH10"/>
    <mergeCell ref="AI10:AJ10"/>
    <mergeCell ref="AI18:AJ18"/>
    <mergeCell ref="AI7:AJ7"/>
    <mergeCell ref="AI15:AJ15"/>
    <mergeCell ref="A4:C4"/>
    <mergeCell ref="S4:U4"/>
    <mergeCell ref="V4:X4"/>
    <mergeCell ref="P9:R9"/>
    <mergeCell ref="P4:R4"/>
    <mergeCell ref="D7:F7"/>
    <mergeCell ref="V15:X15"/>
    <mergeCell ref="A21:C22"/>
    <mergeCell ref="AB21:AD22"/>
    <mergeCell ref="Y21:AA21"/>
    <mergeCell ref="AB4:AD4"/>
    <mergeCell ref="Y4:AA4"/>
    <mergeCell ref="S21:U21"/>
    <mergeCell ref="V21:X21"/>
    <mergeCell ref="J21:L21"/>
    <mergeCell ref="P13:R14"/>
    <mergeCell ref="D15:F15"/>
    <mergeCell ref="M21:O21"/>
    <mergeCell ref="P21:R21"/>
    <mergeCell ref="D21:F21"/>
    <mergeCell ref="G21:I21"/>
    <mergeCell ref="M15:O15"/>
    <mergeCell ref="D11:F11"/>
    <mergeCell ref="V11:X11"/>
    <mergeCell ref="J4:L4"/>
    <mergeCell ref="G4:I4"/>
    <mergeCell ref="D4:F4"/>
    <mergeCell ref="M4:O4"/>
    <mergeCell ref="P11:R11"/>
    <mergeCell ref="G5:I5"/>
    <mergeCell ref="M5:O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24"/>
  <sheetViews>
    <sheetView zoomScale="75" zoomScaleNormal="75" workbookViewId="0" topLeftCell="A1">
      <selection activeCell="A2" sqref="A2:AY2"/>
    </sheetView>
  </sheetViews>
  <sheetFormatPr defaultColWidth="9.00390625" defaultRowHeight="13.5"/>
  <cols>
    <col min="1" max="49" width="2.50390625" style="103" customWidth="1"/>
    <col min="50" max="54" width="2.50390625" style="0" customWidth="1"/>
    <col min="55" max="136" width="1.00390625" style="0" customWidth="1"/>
  </cols>
  <sheetData>
    <row r="1" spans="1:51" ht="7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</row>
    <row r="2" spans="1:51" ht="22.5" customHeight="1">
      <c r="A2" s="364" t="s">
        <v>109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</row>
    <row r="3" spans="1:135" ht="1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264" t="s">
        <v>110</v>
      </c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76"/>
      <c r="AX3" s="276"/>
      <c r="AY3" s="276"/>
      <c r="BC3" s="280" t="s">
        <v>158</v>
      </c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2"/>
      <c r="CD3" s="280" t="s">
        <v>159</v>
      </c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2"/>
      <c r="DE3" s="280" t="s">
        <v>160</v>
      </c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2"/>
    </row>
    <row r="4" spans="1:135" ht="22.5" customHeight="1" thickBot="1">
      <c r="A4" s="307" t="s">
        <v>111</v>
      </c>
      <c r="B4" s="308"/>
      <c r="C4" s="309"/>
      <c r="D4" s="352" t="s">
        <v>99</v>
      </c>
      <c r="E4" s="352"/>
      <c r="F4" s="352"/>
      <c r="G4" s="352" t="s">
        <v>3</v>
      </c>
      <c r="H4" s="352"/>
      <c r="I4" s="352"/>
      <c r="J4" s="352" t="s">
        <v>4</v>
      </c>
      <c r="K4" s="352"/>
      <c r="L4" s="352"/>
      <c r="M4" s="352" t="s">
        <v>1</v>
      </c>
      <c r="N4" s="352"/>
      <c r="O4" s="352"/>
      <c r="P4" s="352" t="s">
        <v>2</v>
      </c>
      <c r="Q4" s="352"/>
      <c r="R4" s="352"/>
      <c r="S4" s="352" t="s">
        <v>7</v>
      </c>
      <c r="T4" s="352"/>
      <c r="U4" s="352"/>
      <c r="V4" s="351" t="s">
        <v>0</v>
      </c>
      <c r="W4" s="352"/>
      <c r="X4" s="352"/>
      <c r="Y4" s="352" t="s">
        <v>6</v>
      </c>
      <c r="Z4" s="352"/>
      <c r="AA4" s="352"/>
      <c r="AB4" s="352" t="s">
        <v>5</v>
      </c>
      <c r="AC4" s="352"/>
      <c r="AD4" s="353"/>
      <c r="AE4" s="354" t="s">
        <v>100</v>
      </c>
      <c r="AF4" s="358"/>
      <c r="AG4" s="354" t="s">
        <v>101</v>
      </c>
      <c r="AH4" s="352"/>
      <c r="AI4" s="352" t="s">
        <v>102</v>
      </c>
      <c r="AJ4" s="352"/>
      <c r="AK4" s="352" t="s">
        <v>103</v>
      </c>
      <c r="AL4" s="352"/>
      <c r="AM4" s="352" t="s">
        <v>8</v>
      </c>
      <c r="AN4" s="353"/>
      <c r="AO4" s="351" t="s">
        <v>9</v>
      </c>
      <c r="AP4" s="352"/>
      <c r="AQ4" s="352" t="s">
        <v>10</v>
      </c>
      <c r="AR4" s="352"/>
      <c r="AS4" s="352" t="s">
        <v>11</v>
      </c>
      <c r="AT4" s="353"/>
      <c r="AU4" s="351" t="s">
        <v>12</v>
      </c>
      <c r="AV4" s="353"/>
      <c r="AW4" s="307" t="s">
        <v>112</v>
      </c>
      <c r="AX4" s="308"/>
      <c r="AY4" s="309"/>
      <c r="BC4" s="283">
        <v>1</v>
      </c>
      <c r="BD4" s="284"/>
      <c r="BE4" s="284"/>
      <c r="BF4" s="284">
        <v>2</v>
      </c>
      <c r="BG4" s="284"/>
      <c r="BH4" s="284"/>
      <c r="BI4" s="284">
        <v>3</v>
      </c>
      <c r="BJ4" s="284"/>
      <c r="BK4" s="284"/>
      <c r="BL4" s="284">
        <v>4</v>
      </c>
      <c r="BM4" s="284"/>
      <c r="BN4" s="284"/>
      <c r="BO4" s="284">
        <v>5</v>
      </c>
      <c r="BP4" s="284"/>
      <c r="BQ4" s="284"/>
      <c r="BR4" s="284">
        <v>6</v>
      </c>
      <c r="BS4" s="284"/>
      <c r="BT4" s="284"/>
      <c r="BU4" s="284">
        <v>7</v>
      </c>
      <c r="BV4" s="284"/>
      <c r="BW4" s="284"/>
      <c r="BX4" s="284">
        <v>8</v>
      </c>
      <c r="BY4" s="284"/>
      <c r="BZ4" s="284"/>
      <c r="CA4" s="284">
        <v>9</v>
      </c>
      <c r="CB4" s="284"/>
      <c r="CC4" s="285"/>
      <c r="CD4" s="283">
        <v>1</v>
      </c>
      <c r="CE4" s="284"/>
      <c r="CF4" s="284"/>
      <c r="CG4" s="284">
        <v>2</v>
      </c>
      <c r="CH4" s="284"/>
      <c r="CI4" s="284"/>
      <c r="CJ4" s="284">
        <v>3</v>
      </c>
      <c r="CK4" s="284"/>
      <c r="CL4" s="284"/>
      <c r="CM4" s="284">
        <v>4</v>
      </c>
      <c r="CN4" s="284"/>
      <c r="CO4" s="284"/>
      <c r="CP4" s="284">
        <v>5</v>
      </c>
      <c r="CQ4" s="284"/>
      <c r="CR4" s="284"/>
      <c r="CS4" s="284">
        <v>6</v>
      </c>
      <c r="CT4" s="284"/>
      <c r="CU4" s="284"/>
      <c r="CV4" s="284">
        <v>7</v>
      </c>
      <c r="CW4" s="284"/>
      <c r="CX4" s="284"/>
      <c r="CY4" s="284">
        <v>8</v>
      </c>
      <c r="CZ4" s="284"/>
      <c r="DA4" s="284"/>
      <c r="DB4" s="284">
        <v>9</v>
      </c>
      <c r="DC4" s="284"/>
      <c r="DD4" s="285"/>
      <c r="DE4" s="283">
        <v>1</v>
      </c>
      <c r="DF4" s="284"/>
      <c r="DG4" s="284"/>
      <c r="DH4" s="284">
        <v>2</v>
      </c>
      <c r="DI4" s="284"/>
      <c r="DJ4" s="284"/>
      <c r="DK4" s="284">
        <v>3</v>
      </c>
      <c r="DL4" s="284"/>
      <c r="DM4" s="284"/>
      <c r="DN4" s="284">
        <v>4</v>
      </c>
      <c r="DO4" s="284"/>
      <c r="DP4" s="284"/>
      <c r="DQ4" s="284">
        <v>5</v>
      </c>
      <c r="DR4" s="284"/>
      <c r="DS4" s="284"/>
      <c r="DT4" s="284">
        <v>6</v>
      </c>
      <c r="DU4" s="284"/>
      <c r="DV4" s="284"/>
      <c r="DW4" s="284">
        <v>7</v>
      </c>
      <c r="DX4" s="284"/>
      <c r="DY4" s="284"/>
      <c r="DZ4" s="284">
        <v>8</v>
      </c>
      <c r="EA4" s="284"/>
      <c r="EB4" s="284"/>
      <c r="EC4" s="284">
        <v>9</v>
      </c>
      <c r="ED4" s="284"/>
      <c r="EE4" s="285"/>
    </row>
    <row r="5" spans="1:135" ht="22.5" customHeight="1" thickTop="1">
      <c r="A5" s="313" t="s">
        <v>104</v>
      </c>
      <c r="B5" s="314"/>
      <c r="C5" s="315"/>
      <c r="D5" s="263"/>
      <c r="E5" s="201"/>
      <c r="F5" s="202"/>
      <c r="G5" s="191" t="str">
        <f>IF(G6&gt;I6,"○",IF(G6&lt;I6,"●",IF(G6=I6,"△","×")))</f>
        <v>○</v>
      </c>
      <c r="H5" s="192"/>
      <c r="I5" s="193"/>
      <c r="J5" s="191" t="str">
        <f>IF(J6&gt;L6,"○",IF(J6&lt;L6,"●",IF(J6=L6,"△","×")))</f>
        <v>○</v>
      </c>
      <c r="K5" s="192"/>
      <c r="L5" s="193"/>
      <c r="M5" s="188" t="str">
        <f>IF(M6&gt;O6,"○",IF(M6&lt;O6,"●",IF(M6=O6,"△","×")))</f>
        <v>△</v>
      </c>
      <c r="N5" s="189"/>
      <c r="O5" s="190"/>
      <c r="P5" s="192" t="str">
        <f>IF(P6&gt;R6,"○",IF(P6&lt;R6,"●",IF(P6=R6,"△","×")))</f>
        <v>○</v>
      </c>
      <c r="Q5" s="192"/>
      <c r="R5" s="193"/>
      <c r="S5" s="191" t="str">
        <f>IF(S6&gt;U6,"○",IF(S6&lt;U6,"●",IF(S6=U6,"△","×")))</f>
        <v>○</v>
      </c>
      <c r="T5" s="192"/>
      <c r="U5" s="193"/>
      <c r="V5" s="192" t="str">
        <f>IF(V6&gt;X6,"○",IF(V6&lt;X6,"●",IF(V6=X6,"△","×")))</f>
        <v>○</v>
      </c>
      <c r="W5" s="192"/>
      <c r="X5" s="193"/>
      <c r="Y5" s="191" t="str">
        <f>IF(Y6&gt;AA6,"○",IF(Y6&lt;AA6,"●",IF(Y6=AA6,"△","×")))</f>
        <v>○</v>
      </c>
      <c r="Z5" s="192"/>
      <c r="AA5" s="193"/>
      <c r="AB5" s="191" t="str">
        <f>IF(AB6&gt;AD6,"○",IF(AB6&lt;AD6,"●",IF(AB6=AD6,"△","×")))</f>
        <v>○</v>
      </c>
      <c r="AC5" s="192"/>
      <c r="AD5" s="193"/>
      <c r="AE5" s="343"/>
      <c r="AF5" s="344"/>
      <c r="AG5" s="214"/>
      <c r="AH5" s="205"/>
      <c r="AI5" s="205"/>
      <c r="AJ5" s="205"/>
      <c r="AK5" s="205"/>
      <c r="AL5" s="205"/>
      <c r="AM5" s="345"/>
      <c r="AN5" s="346"/>
      <c r="AO5" s="221"/>
      <c r="AP5" s="205"/>
      <c r="AQ5" s="205"/>
      <c r="AR5" s="205"/>
      <c r="AS5" s="345"/>
      <c r="AT5" s="346"/>
      <c r="AU5" s="347"/>
      <c r="AV5" s="348"/>
      <c r="AW5" s="301" t="s">
        <v>104</v>
      </c>
      <c r="AX5" s="302"/>
      <c r="AY5" s="303"/>
      <c r="BC5" s="277">
        <f>IF(D6="",0,IF(D6&gt;F6,1,0))</f>
        <v>0</v>
      </c>
      <c r="BD5" s="278"/>
      <c r="BE5" s="278"/>
      <c r="BF5" s="278">
        <f>IF(G6="",0,IF(G6&gt;I6,1,0))</f>
        <v>1</v>
      </c>
      <c r="BG5" s="278"/>
      <c r="BH5" s="278"/>
      <c r="BI5" s="278">
        <f>IF(J6="",0,IF(J6&gt;L6,1,0))</f>
        <v>1</v>
      </c>
      <c r="BJ5" s="278"/>
      <c r="BK5" s="278"/>
      <c r="BL5" s="278">
        <f>IF(M6="",0,IF(M6&gt;O6,1,0))</f>
        <v>0</v>
      </c>
      <c r="BM5" s="278"/>
      <c r="BN5" s="278"/>
      <c r="BO5" s="278">
        <f>IF(P6="",0,IF(P6&gt;R6,1,0))</f>
        <v>1</v>
      </c>
      <c r="BP5" s="278"/>
      <c r="BQ5" s="278"/>
      <c r="BR5" s="278">
        <f>IF(S6="",0,IF(S6&gt;U6,1,0))</f>
        <v>1</v>
      </c>
      <c r="BS5" s="278"/>
      <c r="BT5" s="278"/>
      <c r="BU5" s="278">
        <f>IF(V6="",0,IF(V6&gt;X6,1,0))</f>
        <v>1</v>
      </c>
      <c r="BV5" s="278"/>
      <c r="BW5" s="278"/>
      <c r="BX5" s="278">
        <f>IF(Y6="",0,IF(Y6&gt;AA6,1,0))</f>
        <v>1</v>
      </c>
      <c r="BY5" s="278"/>
      <c r="BZ5" s="278"/>
      <c r="CA5" s="278">
        <f>IF(AB6="",0,IF(AB6&gt;AD6,1,0))</f>
        <v>1</v>
      </c>
      <c r="CB5" s="278"/>
      <c r="CC5" s="279"/>
      <c r="CD5" s="277">
        <f>IF(D6="",0,IF(D6=F6,1,0))</f>
        <v>0</v>
      </c>
      <c r="CE5" s="278"/>
      <c r="CF5" s="278"/>
      <c r="CG5" s="278">
        <f>IF(G6="",0,IF(G6=I6,1,0))</f>
        <v>0</v>
      </c>
      <c r="CH5" s="278"/>
      <c r="CI5" s="278"/>
      <c r="CJ5" s="278">
        <f>IF(J6="",0,IF(J6=L6,1,0))</f>
        <v>0</v>
      </c>
      <c r="CK5" s="278"/>
      <c r="CL5" s="278"/>
      <c r="CM5" s="278">
        <f>IF(M6="",0,IF(M6=O6,1,0))</f>
        <v>1</v>
      </c>
      <c r="CN5" s="278"/>
      <c r="CO5" s="278"/>
      <c r="CP5" s="278">
        <f>IF(P6="",0,IF(P6=R6,1,0))</f>
        <v>0</v>
      </c>
      <c r="CQ5" s="278"/>
      <c r="CR5" s="278"/>
      <c r="CS5" s="278">
        <f>IF(S6="",0,IF(S6=U6,1,0))</f>
        <v>0</v>
      </c>
      <c r="CT5" s="278"/>
      <c r="CU5" s="278"/>
      <c r="CV5" s="278">
        <f>IF(V6="",0,IF(V6=X6,1,0))</f>
        <v>0</v>
      </c>
      <c r="CW5" s="278"/>
      <c r="CX5" s="278"/>
      <c r="CY5" s="278">
        <f>IF(Y6="",0,IF(Y6=AA6,1,0))</f>
        <v>0</v>
      </c>
      <c r="CZ5" s="278"/>
      <c r="DA5" s="278"/>
      <c r="DB5" s="278">
        <f>IF(AB6="",0,IF(AB6=AD6,1,0))</f>
        <v>0</v>
      </c>
      <c r="DC5" s="278"/>
      <c r="DD5" s="279"/>
      <c r="DE5" s="277">
        <f>IF(D6="",0,IF(D6&lt;F6,1,0))</f>
        <v>0</v>
      </c>
      <c r="DF5" s="278"/>
      <c r="DG5" s="278"/>
      <c r="DH5" s="278">
        <f>IF(G6="",0,IF(G6&lt;I6,1,0))</f>
        <v>0</v>
      </c>
      <c r="DI5" s="278"/>
      <c r="DJ5" s="278"/>
      <c r="DK5" s="278">
        <f>IF(J6="",0,IF(J6&lt;L6,1,0))</f>
        <v>0</v>
      </c>
      <c r="DL5" s="278"/>
      <c r="DM5" s="278"/>
      <c r="DN5" s="278">
        <f>IF(M6="",0,IF(M6&lt;O6,1,0))</f>
        <v>0</v>
      </c>
      <c r="DO5" s="278"/>
      <c r="DP5" s="278"/>
      <c r="DQ5" s="278">
        <f>IF(P6="",0,IF(P6&lt;R6,1,0))</f>
        <v>0</v>
      </c>
      <c r="DR5" s="278"/>
      <c r="DS5" s="278"/>
      <c r="DT5" s="278">
        <f>IF(S6="",0,IF(S6&lt;U6,1,0))</f>
        <v>0</v>
      </c>
      <c r="DU5" s="278"/>
      <c r="DV5" s="278"/>
      <c r="DW5" s="278">
        <f>IF(V6="",0,IF(V6&lt;X6,1,0))</f>
        <v>0</v>
      </c>
      <c r="DX5" s="278"/>
      <c r="DY5" s="278"/>
      <c r="DZ5" s="278">
        <f>IF(Y6="",0,IF(Y6&lt;AA6,1,0))</f>
        <v>0</v>
      </c>
      <c r="EA5" s="278"/>
      <c r="EB5" s="278"/>
      <c r="EC5" s="278">
        <f>IF(AB6="",0,IF(AB6&lt;AD6,1,0))</f>
        <v>0</v>
      </c>
      <c r="ED5" s="278"/>
      <c r="EE5" s="279"/>
    </row>
    <row r="6" spans="1:135" ht="22.5" customHeight="1" thickBot="1">
      <c r="A6" s="304"/>
      <c r="B6" s="305"/>
      <c r="C6" s="306"/>
      <c r="D6" s="174"/>
      <c r="E6" s="175"/>
      <c r="F6" s="176"/>
      <c r="G6" s="106">
        <v>3</v>
      </c>
      <c r="H6" s="106" t="s">
        <v>113</v>
      </c>
      <c r="I6" s="108">
        <v>1</v>
      </c>
      <c r="J6" s="105">
        <v>4</v>
      </c>
      <c r="K6" s="106" t="s">
        <v>113</v>
      </c>
      <c r="L6" s="108">
        <v>2</v>
      </c>
      <c r="M6" s="144">
        <v>0</v>
      </c>
      <c r="N6" s="144" t="s">
        <v>113</v>
      </c>
      <c r="O6" s="145">
        <v>0</v>
      </c>
      <c r="P6" s="106">
        <v>3</v>
      </c>
      <c r="Q6" s="106" t="s">
        <v>113</v>
      </c>
      <c r="R6" s="108">
        <v>0</v>
      </c>
      <c r="S6" s="106">
        <v>3</v>
      </c>
      <c r="T6" s="106" t="s">
        <v>113</v>
      </c>
      <c r="U6" s="108">
        <v>0</v>
      </c>
      <c r="V6" s="106">
        <v>3</v>
      </c>
      <c r="W6" s="106" t="s">
        <v>113</v>
      </c>
      <c r="X6" s="108">
        <v>1</v>
      </c>
      <c r="Y6" s="133">
        <v>13</v>
      </c>
      <c r="Z6" s="106" t="s">
        <v>113</v>
      </c>
      <c r="AA6" s="108">
        <v>0</v>
      </c>
      <c r="AB6" s="106">
        <v>8</v>
      </c>
      <c r="AC6" s="106" t="s">
        <v>113</v>
      </c>
      <c r="AD6" s="107">
        <v>0</v>
      </c>
      <c r="AE6" s="320">
        <f>AG6+AI6+AK6</f>
        <v>8</v>
      </c>
      <c r="AF6" s="321"/>
      <c r="AG6" s="213">
        <f>SUM(BC5:CC6)</f>
        <v>7</v>
      </c>
      <c r="AH6" s="204"/>
      <c r="AI6" s="204">
        <f>SUM(CD5:DD6)</f>
        <v>1</v>
      </c>
      <c r="AJ6" s="204"/>
      <c r="AK6" s="204">
        <f>SUM(DE5:EE6)</f>
        <v>0</v>
      </c>
      <c r="AL6" s="204"/>
      <c r="AM6" s="330">
        <f>AG6*3+AI6*1+AK6*0</f>
        <v>22</v>
      </c>
      <c r="AN6" s="331"/>
      <c r="AO6" s="234">
        <f>P6+S6+AB6+V6+G6+M6+D6+J6+Y6</f>
        <v>37</v>
      </c>
      <c r="AP6" s="235"/>
      <c r="AQ6" s="235">
        <f>R6+U6+AD6+X6+I6+O6+F6+L6+AA6</f>
        <v>4</v>
      </c>
      <c r="AR6" s="235"/>
      <c r="AS6" s="328">
        <f>AO6-AQ6</f>
        <v>33</v>
      </c>
      <c r="AT6" s="329"/>
      <c r="AU6" s="326">
        <v>1</v>
      </c>
      <c r="AV6" s="327"/>
      <c r="AW6" s="304"/>
      <c r="AX6" s="305"/>
      <c r="AY6" s="306"/>
      <c r="BC6" s="277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9"/>
      <c r="CD6" s="277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9"/>
      <c r="DE6" s="277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9"/>
    </row>
    <row r="7" spans="1:135" ht="22.5" customHeight="1" thickTop="1">
      <c r="A7" s="310" t="s">
        <v>3</v>
      </c>
      <c r="B7" s="311"/>
      <c r="C7" s="312"/>
      <c r="D7" s="191" t="str">
        <f>IF(D8&gt;F8,"○",IF(D8&lt;F8,"●",IF(D8=F8,"△","×")))</f>
        <v>●</v>
      </c>
      <c r="E7" s="192"/>
      <c r="F7" s="193"/>
      <c r="G7" s="263"/>
      <c r="H7" s="201"/>
      <c r="I7" s="202"/>
      <c r="J7" s="188" t="str">
        <f>IF(J8&gt;L8,"○",IF(J8&lt;L8,"●",IF(J8=L8,"△","×")))</f>
        <v>△</v>
      </c>
      <c r="K7" s="189"/>
      <c r="L7" s="190"/>
      <c r="M7" s="191" t="str">
        <f>IF(M8&gt;O8,"○",IF(M8&lt;O8,"●",IF(M8=O8,"△","×")))</f>
        <v>○</v>
      </c>
      <c r="N7" s="192"/>
      <c r="O7" s="193"/>
      <c r="P7" s="191" t="str">
        <f>IF(P8&gt;R8,"○",IF(P8&lt;R8,"●",IF(P8=R8,"△","×")))</f>
        <v>○</v>
      </c>
      <c r="Q7" s="192"/>
      <c r="R7" s="193"/>
      <c r="S7" s="191" t="str">
        <f>IF(S8&gt;U8,"○",IF(S8&lt;U8,"●",IF(S8=U8,"△","×")))</f>
        <v>○</v>
      </c>
      <c r="T7" s="192"/>
      <c r="U7" s="193"/>
      <c r="V7" s="188" t="str">
        <f>IF(V8&gt;X8,"○",IF(V8&lt;X8,"●",IF(V8=X8,"△","×")))</f>
        <v>△</v>
      </c>
      <c r="W7" s="189"/>
      <c r="X7" s="190"/>
      <c r="Y7" s="191" t="str">
        <f>IF(Y8&gt;AA8,"○",IF(Y8&lt;AA8,"●",IF(Y8=AA8,"△","×")))</f>
        <v>○</v>
      </c>
      <c r="Z7" s="192"/>
      <c r="AA7" s="193"/>
      <c r="AB7" s="191" t="str">
        <f>IF(AB8&gt;AD8,"○",IF(AB8&lt;AD8,"●",IF(AB8=AD8,"△","×")))</f>
        <v>○</v>
      </c>
      <c r="AC7" s="192"/>
      <c r="AD7" s="193"/>
      <c r="AE7" s="343"/>
      <c r="AF7" s="344"/>
      <c r="AG7" s="214"/>
      <c r="AH7" s="205"/>
      <c r="AI7" s="205"/>
      <c r="AJ7" s="205"/>
      <c r="AK7" s="205"/>
      <c r="AL7" s="205"/>
      <c r="AM7" s="322"/>
      <c r="AN7" s="323"/>
      <c r="AO7" s="228"/>
      <c r="AP7" s="229"/>
      <c r="AQ7" s="229"/>
      <c r="AR7" s="229"/>
      <c r="AS7" s="322"/>
      <c r="AT7" s="323"/>
      <c r="AU7" s="324"/>
      <c r="AV7" s="325"/>
      <c r="AW7" s="292" t="s">
        <v>3</v>
      </c>
      <c r="AX7" s="293"/>
      <c r="AY7" s="294"/>
      <c r="BC7" s="277">
        <f>IF(D8="",0,IF(D8&gt;F8,1,0))</f>
        <v>0</v>
      </c>
      <c r="BD7" s="278"/>
      <c r="BE7" s="278"/>
      <c r="BF7" s="278">
        <f>IF(G8="",0,IF(G8&gt;I8,1,0))</f>
        <v>0</v>
      </c>
      <c r="BG7" s="278"/>
      <c r="BH7" s="278"/>
      <c r="BI7" s="278">
        <f>IF(J8="",0,IF(J8&gt;L8,1,0))</f>
        <v>0</v>
      </c>
      <c r="BJ7" s="278"/>
      <c r="BK7" s="278"/>
      <c r="BL7" s="278">
        <f>IF(M8="",0,IF(M8&gt;O8,1,0))</f>
        <v>1</v>
      </c>
      <c r="BM7" s="278"/>
      <c r="BN7" s="278"/>
      <c r="BO7" s="278">
        <f>IF(P8="",0,IF(P8&gt;R8,1,0))</f>
        <v>1</v>
      </c>
      <c r="BP7" s="278"/>
      <c r="BQ7" s="278"/>
      <c r="BR7" s="278">
        <f>IF(S8="",0,IF(S8&gt;U8,1,0))</f>
        <v>1</v>
      </c>
      <c r="BS7" s="278"/>
      <c r="BT7" s="278"/>
      <c r="BU7" s="278">
        <f>IF(V8="",0,IF(V8&gt;X8,1,0))</f>
        <v>0</v>
      </c>
      <c r="BV7" s="278"/>
      <c r="BW7" s="278"/>
      <c r="BX7" s="278">
        <f>IF(Y8="",0,IF(Y8&gt;AA8,1,0))</f>
        <v>1</v>
      </c>
      <c r="BY7" s="278"/>
      <c r="BZ7" s="278"/>
      <c r="CA7" s="278">
        <f>IF(AB8="",0,IF(AB8&gt;AD8,1,0))</f>
        <v>1</v>
      </c>
      <c r="CB7" s="278"/>
      <c r="CC7" s="279"/>
      <c r="CD7" s="277">
        <f>IF(D8="",0,IF(D8=F8,1,0))</f>
        <v>0</v>
      </c>
      <c r="CE7" s="278"/>
      <c r="CF7" s="278"/>
      <c r="CG7" s="278">
        <f>IF(G8="",0,IF(G8=I8,1,0))</f>
        <v>0</v>
      </c>
      <c r="CH7" s="278"/>
      <c r="CI7" s="278"/>
      <c r="CJ7" s="278">
        <f>IF(J8="",0,IF(J8=L8,1,0))</f>
        <v>1</v>
      </c>
      <c r="CK7" s="278"/>
      <c r="CL7" s="278"/>
      <c r="CM7" s="278">
        <f>IF(M8="",0,IF(M8=O8,1,0))</f>
        <v>0</v>
      </c>
      <c r="CN7" s="278"/>
      <c r="CO7" s="278"/>
      <c r="CP7" s="278">
        <f>IF(P8="",0,IF(P8=R8,1,0))</f>
        <v>0</v>
      </c>
      <c r="CQ7" s="278"/>
      <c r="CR7" s="278"/>
      <c r="CS7" s="278">
        <f>IF(S8="",0,IF(S8=U8,1,0))</f>
        <v>0</v>
      </c>
      <c r="CT7" s="278"/>
      <c r="CU7" s="278"/>
      <c r="CV7" s="278">
        <f>IF(V8="",0,IF(V8=X8,1,0))</f>
        <v>1</v>
      </c>
      <c r="CW7" s="278"/>
      <c r="CX7" s="278"/>
      <c r="CY7" s="278">
        <f>IF(Y8="",0,IF(Y8=AA8,1,0))</f>
        <v>0</v>
      </c>
      <c r="CZ7" s="278"/>
      <c r="DA7" s="278"/>
      <c r="DB7" s="278">
        <f>IF(AB8="",0,IF(AB8=AD8,1,0))</f>
        <v>0</v>
      </c>
      <c r="DC7" s="278"/>
      <c r="DD7" s="279"/>
      <c r="DE7" s="277">
        <f>IF(D8="",0,IF(D8&lt;F8,1,0))</f>
        <v>1</v>
      </c>
      <c r="DF7" s="278"/>
      <c r="DG7" s="278"/>
      <c r="DH7" s="278">
        <f>IF(G8="",0,IF(G8&lt;I8,1,0))</f>
        <v>0</v>
      </c>
      <c r="DI7" s="278"/>
      <c r="DJ7" s="278"/>
      <c r="DK7" s="278">
        <f>IF(J8="",0,IF(J8&lt;L8,1,0))</f>
        <v>0</v>
      </c>
      <c r="DL7" s="278"/>
      <c r="DM7" s="278"/>
      <c r="DN7" s="278">
        <f>IF(M8="",0,IF(M8&lt;O8,1,0))</f>
        <v>0</v>
      </c>
      <c r="DO7" s="278"/>
      <c r="DP7" s="278"/>
      <c r="DQ7" s="278">
        <f>IF(P8="",0,IF(P8&lt;R8,1,0))</f>
        <v>0</v>
      </c>
      <c r="DR7" s="278"/>
      <c r="DS7" s="278"/>
      <c r="DT7" s="278">
        <f>IF(S8="",0,IF(S8&lt;U8,1,0))</f>
        <v>0</v>
      </c>
      <c r="DU7" s="278"/>
      <c r="DV7" s="278"/>
      <c r="DW7" s="278">
        <f>IF(V8="",0,IF(V8&lt;X8,1,0))</f>
        <v>0</v>
      </c>
      <c r="DX7" s="278"/>
      <c r="DY7" s="278"/>
      <c r="DZ7" s="278">
        <f>IF(Y8="",0,IF(Y8&lt;AA8,1,0))</f>
        <v>0</v>
      </c>
      <c r="EA7" s="278"/>
      <c r="EB7" s="278"/>
      <c r="EC7" s="278">
        <f>IF(AB8="",0,IF(AB8&lt;AD8,1,0))</f>
        <v>0</v>
      </c>
      <c r="ED7" s="278"/>
      <c r="EE7" s="279"/>
    </row>
    <row r="8" spans="1:135" ht="22.5" customHeight="1" thickBot="1">
      <c r="A8" s="298"/>
      <c r="B8" s="299"/>
      <c r="C8" s="300"/>
      <c r="D8" s="160">
        <v>1</v>
      </c>
      <c r="E8" s="159" t="s">
        <v>113</v>
      </c>
      <c r="F8" s="158">
        <v>3</v>
      </c>
      <c r="G8" s="174"/>
      <c r="H8" s="175"/>
      <c r="I8" s="176"/>
      <c r="J8" s="143">
        <v>0</v>
      </c>
      <c r="K8" s="144" t="s">
        <v>113</v>
      </c>
      <c r="L8" s="145">
        <v>0</v>
      </c>
      <c r="M8" s="154">
        <v>4</v>
      </c>
      <c r="N8" s="152" t="s">
        <v>113</v>
      </c>
      <c r="O8" s="153">
        <v>0</v>
      </c>
      <c r="P8" s="106">
        <v>5</v>
      </c>
      <c r="Q8" s="106" t="s">
        <v>113</v>
      </c>
      <c r="R8" s="108">
        <v>0</v>
      </c>
      <c r="S8" s="152">
        <v>3</v>
      </c>
      <c r="T8" s="152" t="s">
        <v>113</v>
      </c>
      <c r="U8" s="153">
        <v>1</v>
      </c>
      <c r="V8" s="144">
        <v>0</v>
      </c>
      <c r="W8" s="144" t="s">
        <v>113</v>
      </c>
      <c r="X8" s="145">
        <v>0</v>
      </c>
      <c r="Y8" s="154">
        <v>6</v>
      </c>
      <c r="Z8" s="106" t="s">
        <v>113</v>
      </c>
      <c r="AA8" s="108">
        <v>1</v>
      </c>
      <c r="AB8" s="105">
        <v>6</v>
      </c>
      <c r="AC8" s="106" t="s">
        <v>113</v>
      </c>
      <c r="AD8" s="107">
        <v>0</v>
      </c>
      <c r="AE8" s="349">
        <f>AG8+AI8+AK8</f>
        <v>8</v>
      </c>
      <c r="AF8" s="329"/>
      <c r="AG8" s="213">
        <f>SUM(BC7:CC8)</f>
        <v>5</v>
      </c>
      <c r="AH8" s="204"/>
      <c r="AI8" s="204">
        <f>SUM(CD7:DD8)</f>
        <v>2</v>
      </c>
      <c r="AJ8" s="204"/>
      <c r="AK8" s="204">
        <f>SUM(DE7:EE8)</f>
        <v>1</v>
      </c>
      <c r="AL8" s="204"/>
      <c r="AM8" s="330">
        <f>AG8*3+AI8*1+AK8*0</f>
        <v>17</v>
      </c>
      <c r="AN8" s="331"/>
      <c r="AO8" s="234">
        <f>P8+S8+AB8+V8+G8+M8+D8+J8+Y8</f>
        <v>25</v>
      </c>
      <c r="AP8" s="235"/>
      <c r="AQ8" s="235">
        <f>R8+U8+AD8+X8+I8+O8+F8+L8+AA8</f>
        <v>5</v>
      </c>
      <c r="AR8" s="235"/>
      <c r="AS8" s="328">
        <f>AO8-AQ8</f>
        <v>20</v>
      </c>
      <c r="AT8" s="329"/>
      <c r="AU8" s="326">
        <v>2</v>
      </c>
      <c r="AV8" s="327"/>
      <c r="AW8" s="298"/>
      <c r="AX8" s="299"/>
      <c r="AY8" s="300"/>
      <c r="BC8" s="277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9"/>
      <c r="CD8" s="277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9"/>
      <c r="DE8" s="277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9"/>
    </row>
    <row r="9" spans="1:135" ht="22.5" customHeight="1" thickTop="1">
      <c r="A9" s="310" t="s">
        <v>4</v>
      </c>
      <c r="B9" s="311"/>
      <c r="C9" s="312"/>
      <c r="D9" s="191" t="str">
        <f>IF(D10&gt;F10,"○",IF(D10&lt;F10,"●",IF(D10=F10,"△","×")))</f>
        <v>●</v>
      </c>
      <c r="E9" s="192"/>
      <c r="F9" s="193"/>
      <c r="G9" s="188" t="str">
        <f>IF(G10&gt;I10,"○",IF(G10&lt;I10,"●",IF(G10=I10,"△","×")))</f>
        <v>△</v>
      </c>
      <c r="H9" s="189"/>
      <c r="I9" s="190"/>
      <c r="J9" s="263"/>
      <c r="K9" s="201"/>
      <c r="L9" s="202"/>
      <c r="M9" s="191" t="str">
        <f>IF(M10&gt;O10,"○",IF(M10&lt;O10,"●",IF(M10=O10,"△","×")))</f>
        <v>△</v>
      </c>
      <c r="N9" s="192"/>
      <c r="O9" s="193"/>
      <c r="P9" s="191" t="str">
        <f>IF(P10&gt;R10,"○",IF(P10&lt;R10,"●",IF(P10=R10,"△","×")))</f>
        <v>○</v>
      </c>
      <c r="Q9" s="192"/>
      <c r="R9" s="193"/>
      <c r="S9" s="191" t="str">
        <f>IF(S10&gt;U10,"○",IF(S10&lt;U10,"●",IF(S10=U10,"△","×")))</f>
        <v>△</v>
      </c>
      <c r="T9" s="192"/>
      <c r="U9" s="193"/>
      <c r="V9" s="192" t="str">
        <f>IF(V10&gt;X10,"○",IF(V10&lt;X10,"●",IF(V10=X10,"△","×")))</f>
        <v>○</v>
      </c>
      <c r="W9" s="192"/>
      <c r="X9" s="193"/>
      <c r="Y9" s="191" t="str">
        <f>IF(Y10&gt;AA10,"○",IF(Y10&lt;AA10,"●",IF(Y10=AA10,"△","×")))</f>
        <v>○</v>
      </c>
      <c r="Z9" s="192"/>
      <c r="AA9" s="193"/>
      <c r="AB9" s="191" t="str">
        <f>IF(AB10&gt;AD10,"○",IF(AB10&lt;AD10,"●",IF(AB10=AD10,"△","×")))</f>
        <v>○</v>
      </c>
      <c r="AC9" s="192"/>
      <c r="AD9" s="193"/>
      <c r="AE9" s="318"/>
      <c r="AF9" s="319"/>
      <c r="AG9" s="214"/>
      <c r="AH9" s="205"/>
      <c r="AI9" s="205"/>
      <c r="AJ9" s="205"/>
      <c r="AK9" s="205"/>
      <c r="AL9" s="205"/>
      <c r="AM9" s="322"/>
      <c r="AN9" s="323"/>
      <c r="AO9" s="228"/>
      <c r="AP9" s="229"/>
      <c r="AQ9" s="229"/>
      <c r="AR9" s="229"/>
      <c r="AS9" s="322"/>
      <c r="AT9" s="323"/>
      <c r="AU9" s="324"/>
      <c r="AV9" s="325"/>
      <c r="AW9" s="292" t="s">
        <v>4</v>
      </c>
      <c r="AX9" s="293"/>
      <c r="AY9" s="294"/>
      <c r="BC9" s="277">
        <f>IF(D10="",0,IF(D10&gt;F10,1,0))</f>
        <v>0</v>
      </c>
      <c r="BD9" s="278"/>
      <c r="BE9" s="278"/>
      <c r="BF9" s="278">
        <f>IF(G10="",0,IF(G10&gt;I10,1,0))</f>
        <v>0</v>
      </c>
      <c r="BG9" s="278"/>
      <c r="BH9" s="278"/>
      <c r="BI9" s="278">
        <f>IF(J10="",0,IF(J10&gt;L10,1,0))</f>
        <v>0</v>
      </c>
      <c r="BJ9" s="278"/>
      <c r="BK9" s="278"/>
      <c r="BL9" s="278">
        <f>IF(M10="",0,IF(M10&gt;O10,1,0))</f>
        <v>0</v>
      </c>
      <c r="BM9" s="278"/>
      <c r="BN9" s="278"/>
      <c r="BO9" s="278">
        <f>IF(P10="",0,IF(P10&gt;R10,1,0))</f>
        <v>1</v>
      </c>
      <c r="BP9" s="278"/>
      <c r="BQ9" s="278"/>
      <c r="BR9" s="278">
        <f>IF(S10="",0,IF(S10&gt;U10,1,0))</f>
        <v>0</v>
      </c>
      <c r="BS9" s="278"/>
      <c r="BT9" s="278"/>
      <c r="BU9" s="278">
        <f>IF(V10="",0,IF(V10&gt;X10,1,0))</f>
        <v>1</v>
      </c>
      <c r="BV9" s="278"/>
      <c r="BW9" s="278"/>
      <c r="BX9" s="278">
        <f>IF(Y10="",0,IF(Y10&gt;AA10,1,0))</f>
        <v>1</v>
      </c>
      <c r="BY9" s="278"/>
      <c r="BZ9" s="278"/>
      <c r="CA9" s="278">
        <f>IF(AB10="",0,IF(AB10&gt;AD10,1,0))</f>
        <v>1</v>
      </c>
      <c r="CB9" s="278"/>
      <c r="CC9" s="279"/>
      <c r="CD9" s="277">
        <f>IF(D10="",0,IF(D10=F10,1,0))</f>
        <v>0</v>
      </c>
      <c r="CE9" s="278"/>
      <c r="CF9" s="278"/>
      <c r="CG9" s="278">
        <f>IF(G10="",0,IF(G10=I10,1,0))</f>
        <v>1</v>
      </c>
      <c r="CH9" s="278"/>
      <c r="CI9" s="278"/>
      <c r="CJ9" s="278">
        <f>IF(J10="",0,IF(J10=L10,1,0))</f>
        <v>0</v>
      </c>
      <c r="CK9" s="278"/>
      <c r="CL9" s="278"/>
      <c r="CM9" s="278">
        <f>IF(M10="",0,IF(M10=O10,1,0))</f>
        <v>1</v>
      </c>
      <c r="CN9" s="278"/>
      <c r="CO9" s="278"/>
      <c r="CP9" s="278">
        <f>IF(P10="",0,IF(P10=R10,1,0))</f>
        <v>0</v>
      </c>
      <c r="CQ9" s="278"/>
      <c r="CR9" s="278"/>
      <c r="CS9" s="278">
        <f>IF(S10="",0,IF(S10=U10,1,0))</f>
        <v>1</v>
      </c>
      <c r="CT9" s="278"/>
      <c r="CU9" s="278"/>
      <c r="CV9" s="278">
        <f>IF(V10="",0,IF(V10=X10,1,0))</f>
        <v>0</v>
      </c>
      <c r="CW9" s="278"/>
      <c r="CX9" s="278"/>
      <c r="CY9" s="278">
        <f>IF(Y10="",0,IF(Y10=AA10,1,0))</f>
        <v>0</v>
      </c>
      <c r="CZ9" s="278"/>
      <c r="DA9" s="278"/>
      <c r="DB9" s="278">
        <f>IF(AB10="",0,IF(AB10=AD10,1,0))</f>
        <v>0</v>
      </c>
      <c r="DC9" s="278"/>
      <c r="DD9" s="279"/>
      <c r="DE9" s="277">
        <f>IF(D10="",0,IF(D10&lt;F10,1,0))</f>
        <v>1</v>
      </c>
      <c r="DF9" s="278"/>
      <c r="DG9" s="278"/>
      <c r="DH9" s="278">
        <f>IF(G10="",0,IF(G10&lt;I10,1,0))</f>
        <v>0</v>
      </c>
      <c r="DI9" s="278"/>
      <c r="DJ9" s="278"/>
      <c r="DK9" s="278">
        <f>IF(J10="",0,IF(J10&lt;L10,1,0))</f>
        <v>0</v>
      </c>
      <c r="DL9" s="278"/>
      <c r="DM9" s="278"/>
      <c r="DN9" s="278">
        <f>IF(M10="",0,IF(M10&lt;O10,1,0))</f>
        <v>0</v>
      </c>
      <c r="DO9" s="278"/>
      <c r="DP9" s="278"/>
      <c r="DQ9" s="278">
        <f>IF(P10="",0,IF(P10&lt;R10,1,0))</f>
        <v>0</v>
      </c>
      <c r="DR9" s="278"/>
      <c r="DS9" s="278"/>
      <c r="DT9" s="278">
        <f>IF(S10="",0,IF(S10&lt;U10,1,0))</f>
        <v>0</v>
      </c>
      <c r="DU9" s="278"/>
      <c r="DV9" s="278"/>
      <c r="DW9" s="278">
        <f>IF(V10="",0,IF(V10&lt;X10,1,0))</f>
        <v>0</v>
      </c>
      <c r="DX9" s="278"/>
      <c r="DY9" s="278"/>
      <c r="DZ9" s="278">
        <f>IF(Y10="",0,IF(Y10&lt;AA10,1,0))</f>
        <v>0</v>
      </c>
      <c r="EA9" s="278"/>
      <c r="EB9" s="278"/>
      <c r="EC9" s="278">
        <f>IF(AB10="",0,IF(AB10&lt;AD10,1,0))</f>
        <v>0</v>
      </c>
      <c r="ED9" s="278"/>
      <c r="EE9" s="279"/>
    </row>
    <row r="10" spans="1:135" ht="22.5" customHeight="1" thickBot="1">
      <c r="A10" s="298"/>
      <c r="B10" s="299"/>
      <c r="C10" s="300"/>
      <c r="D10" s="159">
        <v>2</v>
      </c>
      <c r="E10" s="159" t="s">
        <v>113</v>
      </c>
      <c r="F10" s="158">
        <v>4</v>
      </c>
      <c r="G10" s="143">
        <v>0</v>
      </c>
      <c r="H10" s="144" t="s">
        <v>113</v>
      </c>
      <c r="I10" s="145">
        <v>0</v>
      </c>
      <c r="J10" s="174"/>
      <c r="K10" s="175"/>
      <c r="L10" s="176"/>
      <c r="M10" s="104">
        <v>0</v>
      </c>
      <c r="N10" s="104" t="s">
        <v>113</v>
      </c>
      <c r="O10" s="108">
        <v>0</v>
      </c>
      <c r="P10" s="106">
        <v>6</v>
      </c>
      <c r="Q10" s="106" t="s">
        <v>113</v>
      </c>
      <c r="R10" s="108">
        <v>0</v>
      </c>
      <c r="S10" s="106">
        <v>1</v>
      </c>
      <c r="T10" s="106" t="s">
        <v>113</v>
      </c>
      <c r="U10" s="108">
        <v>1</v>
      </c>
      <c r="V10" s="106">
        <v>3</v>
      </c>
      <c r="W10" s="106" t="s">
        <v>113</v>
      </c>
      <c r="X10" s="108">
        <v>0</v>
      </c>
      <c r="Y10" s="106">
        <v>6</v>
      </c>
      <c r="Z10" s="106" t="s">
        <v>113</v>
      </c>
      <c r="AA10" s="108">
        <v>2</v>
      </c>
      <c r="AB10" s="106">
        <v>1</v>
      </c>
      <c r="AC10" s="106" t="s">
        <v>113</v>
      </c>
      <c r="AD10" s="107">
        <v>0</v>
      </c>
      <c r="AE10" s="320">
        <f>AG10+AI10+AK10</f>
        <v>8</v>
      </c>
      <c r="AF10" s="321"/>
      <c r="AG10" s="213">
        <f>SUM(BC9:CC10)</f>
        <v>4</v>
      </c>
      <c r="AH10" s="204"/>
      <c r="AI10" s="204">
        <f>SUM(CD9:DD10)</f>
        <v>3</v>
      </c>
      <c r="AJ10" s="204"/>
      <c r="AK10" s="204">
        <f>SUM(DE9:EE10)</f>
        <v>1</v>
      </c>
      <c r="AL10" s="204"/>
      <c r="AM10" s="330">
        <f>AG10*3+AI10*1+AK10*0</f>
        <v>15</v>
      </c>
      <c r="AN10" s="331"/>
      <c r="AO10" s="234">
        <f>P10+S10+AB10+V10+G10+M10+D10+J10+Y10</f>
        <v>19</v>
      </c>
      <c r="AP10" s="235"/>
      <c r="AQ10" s="235">
        <f>R10+U10+AD10+X10+I10+O10+F10+L10+AA10</f>
        <v>7</v>
      </c>
      <c r="AR10" s="235"/>
      <c r="AS10" s="328">
        <f>AO10-AQ10</f>
        <v>12</v>
      </c>
      <c r="AT10" s="329"/>
      <c r="AU10" s="326">
        <v>3</v>
      </c>
      <c r="AV10" s="327"/>
      <c r="AW10" s="298"/>
      <c r="AX10" s="299"/>
      <c r="AY10" s="300"/>
      <c r="BC10" s="277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9"/>
      <c r="CD10" s="277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9"/>
      <c r="DE10" s="277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9"/>
    </row>
    <row r="11" spans="1:135" ht="22.5" customHeight="1" thickTop="1">
      <c r="A11" s="313" t="s">
        <v>1</v>
      </c>
      <c r="B11" s="314"/>
      <c r="C11" s="315"/>
      <c r="D11" s="188" t="str">
        <f>IF(D12&gt;F12,"○",IF(D12&lt;F12,"●",IF(D12=F12,"△","×")))</f>
        <v>△</v>
      </c>
      <c r="E11" s="189"/>
      <c r="F11" s="190"/>
      <c r="G11" s="191" t="str">
        <f>IF(G12&gt;I12,"○",IF(G12&lt;I12,"●",IF(G12=I12,"△","×")))</f>
        <v>●</v>
      </c>
      <c r="H11" s="192"/>
      <c r="I11" s="193"/>
      <c r="J11" s="191" t="str">
        <f>IF(J12&gt;L12,"○",IF(J12&lt;L12,"●",IF(J12=L12,"△","×")))</f>
        <v>△</v>
      </c>
      <c r="K11" s="192"/>
      <c r="L11" s="193"/>
      <c r="M11" s="172"/>
      <c r="N11" s="173"/>
      <c r="O11" s="202"/>
      <c r="P11" s="191" t="str">
        <f>IF(P12&gt;R12,"○",IF(P12&lt;R12,"●",IF(P12=R12,"△","×")))</f>
        <v>△</v>
      </c>
      <c r="Q11" s="192"/>
      <c r="R11" s="193"/>
      <c r="S11" s="191" t="str">
        <f>IF(S12&gt;U12,"○",IF(S12&lt;U12,"●",IF(S12=U12,"△","×")))</f>
        <v>△</v>
      </c>
      <c r="T11" s="192"/>
      <c r="U11" s="193"/>
      <c r="V11" s="192" t="str">
        <f>IF(V12&gt;X12,"○",IF(V12&lt;X12,"●",IF(V12=X12,"△","×")))</f>
        <v>○</v>
      </c>
      <c r="W11" s="192"/>
      <c r="X11" s="193"/>
      <c r="Y11" s="191" t="str">
        <f>IF(Y12&gt;AA12,"○",IF(Y12&lt;AA12,"●",IF(Y12=AA12,"△","×")))</f>
        <v>○</v>
      </c>
      <c r="Z11" s="192"/>
      <c r="AA11" s="193"/>
      <c r="AB11" s="191" t="str">
        <f>IF(AB6&gt;AD6,"○",IF(AB6&lt;AD6,"●",IF(AB6=AD6,"△","×")))</f>
        <v>○</v>
      </c>
      <c r="AC11" s="192"/>
      <c r="AD11" s="193"/>
      <c r="AE11" s="343"/>
      <c r="AF11" s="344"/>
      <c r="AG11" s="214"/>
      <c r="AH11" s="205"/>
      <c r="AI11" s="205"/>
      <c r="AJ11" s="205"/>
      <c r="AK11" s="205"/>
      <c r="AL11" s="205"/>
      <c r="AM11" s="322"/>
      <c r="AN11" s="323"/>
      <c r="AO11" s="228"/>
      <c r="AP11" s="229"/>
      <c r="AQ11" s="229"/>
      <c r="AR11" s="229"/>
      <c r="AS11" s="322"/>
      <c r="AT11" s="323"/>
      <c r="AU11" s="324"/>
      <c r="AV11" s="325"/>
      <c r="AW11" s="301" t="s">
        <v>1</v>
      </c>
      <c r="AX11" s="302"/>
      <c r="AY11" s="303"/>
      <c r="BC11" s="277">
        <f>IF(D12="",0,IF(D12&gt;F12,1,0))</f>
        <v>0</v>
      </c>
      <c r="BD11" s="278"/>
      <c r="BE11" s="278"/>
      <c r="BF11" s="278">
        <f>IF(G12="",0,IF(G12&gt;I12,1,0))</f>
        <v>0</v>
      </c>
      <c r="BG11" s="278"/>
      <c r="BH11" s="278"/>
      <c r="BI11" s="278">
        <f>IF(J12="",0,IF(J12&gt;L12,1,0))</f>
        <v>0</v>
      </c>
      <c r="BJ11" s="278"/>
      <c r="BK11" s="278"/>
      <c r="BL11" s="278">
        <f>IF(M12="",0,IF(M12&gt;O12,1,0))</f>
        <v>0</v>
      </c>
      <c r="BM11" s="278"/>
      <c r="BN11" s="278"/>
      <c r="BO11" s="278">
        <f>IF(P12="",0,IF(P12&gt;R12,1,0))</f>
        <v>0</v>
      </c>
      <c r="BP11" s="278"/>
      <c r="BQ11" s="278"/>
      <c r="BR11" s="278">
        <f>IF(S12="",0,IF(S12&gt;U12,1,0))</f>
        <v>0</v>
      </c>
      <c r="BS11" s="278"/>
      <c r="BT11" s="278"/>
      <c r="BU11" s="278">
        <f>IF(V12="",0,IF(V12&gt;X12,1,0))</f>
        <v>1</v>
      </c>
      <c r="BV11" s="278"/>
      <c r="BW11" s="278"/>
      <c r="BX11" s="278">
        <f>IF(Y12="",0,IF(Y12&gt;AA12,1,0))</f>
        <v>1</v>
      </c>
      <c r="BY11" s="278"/>
      <c r="BZ11" s="278"/>
      <c r="CA11" s="278">
        <f>IF(AB12="",0,IF(AB12&gt;AD12,1,0))</f>
        <v>1</v>
      </c>
      <c r="CB11" s="278"/>
      <c r="CC11" s="279"/>
      <c r="CD11" s="277">
        <f>IF(D12="",0,IF(D12=F12,1,0))</f>
        <v>1</v>
      </c>
      <c r="CE11" s="278"/>
      <c r="CF11" s="278"/>
      <c r="CG11" s="278">
        <f>IF(G12="",0,IF(G12=I12,1,0))</f>
        <v>0</v>
      </c>
      <c r="CH11" s="278"/>
      <c r="CI11" s="278"/>
      <c r="CJ11" s="278">
        <f>IF(J12="",0,IF(J12=L12,1,0))</f>
        <v>1</v>
      </c>
      <c r="CK11" s="278"/>
      <c r="CL11" s="278"/>
      <c r="CM11" s="278">
        <f>IF(M12="",0,IF(M12=O12,1,0))</f>
        <v>0</v>
      </c>
      <c r="CN11" s="278"/>
      <c r="CO11" s="278"/>
      <c r="CP11" s="278">
        <f>IF(P12="",0,IF(P12=R12,1,0))</f>
        <v>1</v>
      </c>
      <c r="CQ11" s="278"/>
      <c r="CR11" s="278"/>
      <c r="CS11" s="278">
        <f>IF(S12="",0,IF(S12=U12,1,0))</f>
        <v>1</v>
      </c>
      <c r="CT11" s="278"/>
      <c r="CU11" s="278"/>
      <c r="CV11" s="278">
        <f>IF(V12="",0,IF(V12=X12,1,0))</f>
        <v>0</v>
      </c>
      <c r="CW11" s="278"/>
      <c r="CX11" s="278"/>
      <c r="CY11" s="278">
        <f>IF(Y12="",0,IF(Y12=AA12,1,0))</f>
        <v>0</v>
      </c>
      <c r="CZ11" s="278"/>
      <c r="DA11" s="278"/>
      <c r="DB11" s="278">
        <f>IF(AB12="",0,IF(AB12=AD12,1,0))</f>
        <v>0</v>
      </c>
      <c r="DC11" s="278"/>
      <c r="DD11" s="279"/>
      <c r="DE11" s="277">
        <f>IF(D12="",0,IF(D12&lt;F12,1,0))</f>
        <v>0</v>
      </c>
      <c r="DF11" s="278"/>
      <c r="DG11" s="278"/>
      <c r="DH11" s="278">
        <f>IF(G12="",0,IF(G12&lt;I12,1,0))</f>
        <v>1</v>
      </c>
      <c r="DI11" s="278"/>
      <c r="DJ11" s="278"/>
      <c r="DK11" s="278">
        <f>IF(J12="",0,IF(J12&lt;L12,1,0))</f>
        <v>0</v>
      </c>
      <c r="DL11" s="278"/>
      <c r="DM11" s="278"/>
      <c r="DN11" s="278">
        <f>IF(M12="",0,IF(M12&lt;O12,1,0))</f>
        <v>0</v>
      </c>
      <c r="DO11" s="278"/>
      <c r="DP11" s="278"/>
      <c r="DQ11" s="278">
        <f>IF(P12="",0,IF(P12&lt;R12,1,0))</f>
        <v>0</v>
      </c>
      <c r="DR11" s="278"/>
      <c r="DS11" s="278"/>
      <c r="DT11" s="278">
        <f>IF(S12="",0,IF(S12&lt;U12,1,0))</f>
        <v>0</v>
      </c>
      <c r="DU11" s="278"/>
      <c r="DV11" s="278"/>
      <c r="DW11" s="278">
        <f>IF(V12="",0,IF(V12&lt;X12,1,0))</f>
        <v>0</v>
      </c>
      <c r="DX11" s="278"/>
      <c r="DY11" s="278"/>
      <c r="DZ11" s="278">
        <f>IF(Y12="",0,IF(Y12&lt;AA12,1,0))</f>
        <v>0</v>
      </c>
      <c r="EA11" s="278"/>
      <c r="EB11" s="278"/>
      <c r="EC11" s="278">
        <f>IF(AB12="",0,IF(AB12&lt;AD12,1,0))</f>
        <v>0</v>
      </c>
      <c r="ED11" s="278"/>
      <c r="EE11" s="279"/>
    </row>
    <row r="12" spans="1:135" ht="22.5" customHeight="1" thickBot="1">
      <c r="A12" s="304"/>
      <c r="B12" s="305"/>
      <c r="C12" s="306"/>
      <c r="D12" s="144">
        <v>0</v>
      </c>
      <c r="E12" s="144" t="s">
        <v>113</v>
      </c>
      <c r="F12" s="145">
        <v>0</v>
      </c>
      <c r="G12" s="159">
        <v>0</v>
      </c>
      <c r="H12" s="159" t="s">
        <v>113</v>
      </c>
      <c r="I12" s="158">
        <v>4</v>
      </c>
      <c r="J12" s="157">
        <v>0</v>
      </c>
      <c r="K12" s="159" t="s">
        <v>113</v>
      </c>
      <c r="L12" s="158">
        <v>0</v>
      </c>
      <c r="M12" s="174"/>
      <c r="N12" s="175"/>
      <c r="O12" s="176"/>
      <c r="P12" s="152">
        <v>0</v>
      </c>
      <c r="Q12" s="152" t="s">
        <v>113</v>
      </c>
      <c r="R12" s="153">
        <v>0</v>
      </c>
      <c r="S12" s="106">
        <v>0</v>
      </c>
      <c r="T12" s="106" t="s">
        <v>113</v>
      </c>
      <c r="U12" s="108">
        <v>0</v>
      </c>
      <c r="V12" s="106">
        <v>1</v>
      </c>
      <c r="W12" s="106" t="s">
        <v>113</v>
      </c>
      <c r="X12" s="153">
        <v>0</v>
      </c>
      <c r="Y12" s="105">
        <v>3</v>
      </c>
      <c r="Z12" s="106" t="s">
        <v>113</v>
      </c>
      <c r="AA12" s="108">
        <v>0</v>
      </c>
      <c r="AB12" s="106">
        <v>4</v>
      </c>
      <c r="AC12" s="106" t="s">
        <v>113</v>
      </c>
      <c r="AD12" s="107">
        <v>1</v>
      </c>
      <c r="AE12" s="320">
        <f>AG12+AI12+AK12</f>
        <v>8</v>
      </c>
      <c r="AF12" s="321"/>
      <c r="AG12" s="213">
        <f>SUM(BC11:CC12)</f>
        <v>3</v>
      </c>
      <c r="AH12" s="204"/>
      <c r="AI12" s="204">
        <f>SUM(CD11:DD12)</f>
        <v>4</v>
      </c>
      <c r="AJ12" s="204"/>
      <c r="AK12" s="204">
        <f>SUM(DE11:EE12)</f>
        <v>1</v>
      </c>
      <c r="AL12" s="204"/>
      <c r="AM12" s="330">
        <f>AG12*3+AI12*1+AK12*0</f>
        <v>13</v>
      </c>
      <c r="AN12" s="331"/>
      <c r="AO12" s="234">
        <f>P12+S12+AB12+V12+G12+M12+D12+J12+Y12</f>
        <v>8</v>
      </c>
      <c r="AP12" s="235"/>
      <c r="AQ12" s="235">
        <f>R12+U12+AD12+X12+I12+O12+F12+L12+AA12</f>
        <v>5</v>
      </c>
      <c r="AR12" s="235"/>
      <c r="AS12" s="328">
        <f>AO12-AQ12</f>
        <v>3</v>
      </c>
      <c r="AT12" s="329"/>
      <c r="AU12" s="326">
        <v>4</v>
      </c>
      <c r="AV12" s="327"/>
      <c r="AW12" s="304"/>
      <c r="AX12" s="305"/>
      <c r="AY12" s="306"/>
      <c r="BC12" s="277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9"/>
      <c r="CD12" s="277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9"/>
      <c r="DE12" s="277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9"/>
    </row>
    <row r="13" spans="1:135" ht="22.5" customHeight="1" thickTop="1">
      <c r="A13" s="310" t="s">
        <v>2</v>
      </c>
      <c r="B13" s="311"/>
      <c r="C13" s="312"/>
      <c r="D13" s="191" t="str">
        <f>IF(D18&gt;F18,"○",IF(D18&lt;F18,"●",IF(D18=F18,"△","×")))</f>
        <v>●</v>
      </c>
      <c r="E13" s="192"/>
      <c r="F13" s="193"/>
      <c r="G13" s="191" t="str">
        <f>IF(G14&gt;I14,"○",IF(G14&lt;I14,"●",IF(G14=I14,"△","×")))</f>
        <v>●</v>
      </c>
      <c r="H13" s="192"/>
      <c r="I13" s="193"/>
      <c r="J13" s="191" t="str">
        <f>IF(J14&gt;L14,"○",IF(J14&lt;L14,"●",IF(J14=L14,"△","×")))</f>
        <v>●</v>
      </c>
      <c r="K13" s="192"/>
      <c r="L13" s="193"/>
      <c r="M13" s="191" t="str">
        <f>IF(M14&gt;O14,"○",IF(M14&lt;O14,"●",IF(M14=O14,"△","×")))</f>
        <v>△</v>
      </c>
      <c r="N13" s="192"/>
      <c r="O13" s="193"/>
      <c r="P13" s="172"/>
      <c r="Q13" s="173"/>
      <c r="R13" s="256"/>
      <c r="S13" s="191" t="str">
        <f>IF(S14&gt;U14,"○",IF(S14&lt;U14,"●",IF(S14=U14,"△","×")))</f>
        <v>○</v>
      </c>
      <c r="T13" s="192"/>
      <c r="U13" s="193"/>
      <c r="V13" s="192" t="str">
        <f>IF(V14&gt;X14,"○",IF(V14&lt;X14,"●",IF(V14=X14,"△","×")))</f>
        <v>○</v>
      </c>
      <c r="W13" s="192"/>
      <c r="X13" s="193"/>
      <c r="Y13" s="188" t="str">
        <f>IF(Y14&gt;AA14,"○",IF(Y14&lt;AA14,"●",IF(Y14=AA14,"△","×")))</f>
        <v>△</v>
      </c>
      <c r="Z13" s="189"/>
      <c r="AA13" s="190"/>
      <c r="AB13" s="191" t="str">
        <f>IF(AB14&gt;AD14,"○",IF(AB14&lt;AD14,"●",IF(AB14=AD14,"△","×")))</f>
        <v>○</v>
      </c>
      <c r="AC13" s="192"/>
      <c r="AD13" s="193"/>
      <c r="AE13" s="318"/>
      <c r="AF13" s="319"/>
      <c r="AG13" s="214"/>
      <c r="AH13" s="205"/>
      <c r="AI13" s="205"/>
      <c r="AJ13" s="205"/>
      <c r="AK13" s="205"/>
      <c r="AL13" s="205"/>
      <c r="AM13" s="322"/>
      <c r="AN13" s="323"/>
      <c r="AO13" s="228"/>
      <c r="AP13" s="229"/>
      <c r="AQ13" s="229"/>
      <c r="AR13" s="229"/>
      <c r="AS13" s="322"/>
      <c r="AT13" s="323"/>
      <c r="AU13" s="324"/>
      <c r="AV13" s="325"/>
      <c r="AW13" s="310" t="s">
        <v>2</v>
      </c>
      <c r="AX13" s="311"/>
      <c r="AY13" s="312"/>
      <c r="BC13" s="277">
        <f>IF(D14="",0,IF(D14&gt;F14,1,0))</f>
        <v>0</v>
      </c>
      <c r="BD13" s="278"/>
      <c r="BE13" s="278"/>
      <c r="BF13" s="278">
        <f>IF(G14="",0,IF(G14&gt;I14,1,0))</f>
        <v>0</v>
      </c>
      <c r="BG13" s="278"/>
      <c r="BH13" s="278"/>
      <c r="BI13" s="278">
        <f>IF(J14="",0,IF(J14&gt;L14,1,0))</f>
        <v>0</v>
      </c>
      <c r="BJ13" s="278"/>
      <c r="BK13" s="278"/>
      <c r="BL13" s="278">
        <f>IF(M14="",0,IF(M14&gt;O14,1,0))</f>
        <v>0</v>
      </c>
      <c r="BM13" s="278"/>
      <c r="BN13" s="278"/>
      <c r="BO13" s="278">
        <f>IF(P14="",0,IF(P14&gt;R14,1,0))</f>
        <v>0</v>
      </c>
      <c r="BP13" s="278"/>
      <c r="BQ13" s="278"/>
      <c r="BR13" s="278">
        <f>IF(S14="",0,IF(S14&gt;U14,1,0))</f>
        <v>1</v>
      </c>
      <c r="BS13" s="278"/>
      <c r="BT13" s="278"/>
      <c r="BU13" s="278">
        <f>IF(V14="",0,IF(V14&gt;X14,1,0))</f>
        <v>1</v>
      </c>
      <c r="BV13" s="278"/>
      <c r="BW13" s="278"/>
      <c r="BX13" s="278">
        <f>IF(Y14="",0,IF(Y14&gt;AA14,1,0))</f>
        <v>0</v>
      </c>
      <c r="BY13" s="278"/>
      <c r="BZ13" s="278"/>
      <c r="CA13" s="278">
        <f>IF(AB14="",0,IF(AB14&gt;AD14,1,0))</f>
        <v>1</v>
      </c>
      <c r="CB13" s="278"/>
      <c r="CC13" s="279"/>
      <c r="CD13" s="277">
        <f>IF(D14="",0,IF(D14=F14,1,0))</f>
        <v>0</v>
      </c>
      <c r="CE13" s="278"/>
      <c r="CF13" s="278"/>
      <c r="CG13" s="278">
        <f>IF(G14="",0,IF(G14=I14,1,0))</f>
        <v>0</v>
      </c>
      <c r="CH13" s="278"/>
      <c r="CI13" s="278"/>
      <c r="CJ13" s="278">
        <f>IF(J14="",0,IF(J14=L14,1,0))</f>
        <v>0</v>
      </c>
      <c r="CK13" s="278"/>
      <c r="CL13" s="278"/>
      <c r="CM13" s="278">
        <f>IF(M14="",0,IF(M14=O14,1,0))</f>
        <v>1</v>
      </c>
      <c r="CN13" s="278"/>
      <c r="CO13" s="278"/>
      <c r="CP13" s="278">
        <f>IF(P14="",0,IF(P14=R14,1,0))</f>
        <v>0</v>
      </c>
      <c r="CQ13" s="278"/>
      <c r="CR13" s="278"/>
      <c r="CS13" s="278">
        <f>IF(S14="",0,IF(S14=U14,1,0))</f>
        <v>0</v>
      </c>
      <c r="CT13" s="278"/>
      <c r="CU13" s="278"/>
      <c r="CV13" s="278">
        <f>IF(V14="",0,IF(V14=X14,1,0))</f>
        <v>0</v>
      </c>
      <c r="CW13" s="278"/>
      <c r="CX13" s="278"/>
      <c r="CY13" s="278">
        <f>IF(Y14="",0,IF(Y14=AA14,1,0))</f>
        <v>1</v>
      </c>
      <c r="CZ13" s="278"/>
      <c r="DA13" s="278"/>
      <c r="DB13" s="278">
        <f>IF(AB14="",0,IF(AB14=AD14,1,0))</f>
        <v>0</v>
      </c>
      <c r="DC13" s="278"/>
      <c r="DD13" s="279"/>
      <c r="DE13" s="277">
        <f>IF(D14="",0,IF(D14&lt;F14,1,0))</f>
        <v>1</v>
      </c>
      <c r="DF13" s="278"/>
      <c r="DG13" s="278"/>
      <c r="DH13" s="278">
        <f>IF(G14="",0,IF(G14&lt;I14,1,0))</f>
        <v>1</v>
      </c>
      <c r="DI13" s="278"/>
      <c r="DJ13" s="278"/>
      <c r="DK13" s="278">
        <f>IF(J14="",0,IF(J14&lt;L14,1,0))</f>
        <v>1</v>
      </c>
      <c r="DL13" s="278"/>
      <c r="DM13" s="278"/>
      <c r="DN13" s="278">
        <f>IF(M14="",0,IF(M14&lt;O14,1,0))</f>
        <v>0</v>
      </c>
      <c r="DO13" s="278"/>
      <c r="DP13" s="278"/>
      <c r="DQ13" s="278">
        <f>IF(P14="",0,IF(P14&lt;R14,1,0))</f>
        <v>0</v>
      </c>
      <c r="DR13" s="278"/>
      <c r="DS13" s="278"/>
      <c r="DT13" s="278">
        <f>IF(S14="",0,IF(S14&lt;U14,1,0))</f>
        <v>0</v>
      </c>
      <c r="DU13" s="278"/>
      <c r="DV13" s="278"/>
      <c r="DW13" s="278">
        <f>IF(V14="",0,IF(V14&lt;X14,1,0))</f>
        <v>0</v>
      </c>
      <c r="DX13" s="278"/>
      <c r="DY13" s="278"/>
      <c r="DZ13" s="278">
        <f>IF(Y14="",0,IF(Y14&lt;AA14,1,0))</f>
        <v>0</v>
      </c>
      <c r="EA13" s="278"/>
      <c r="EB13" s="278"/>
      <c r="EC13" s="278">
        <f>IF(AB14="",0,IF(AB14&lt;AD14,1,0))</f>
        <v>0</v>
      </c>
      <c r="ED13" s="278"/>
      <c r="EE13" s="279"/>
    </row>
    <row r="14" spans="1:135" ht="22.5" customHeight="1" thickBot="1">
      <c r="A14" s="298"/>
      <c r="B14" s="299"/>
      <c r="C14" s="300"/>
      <c r="D14" s="159">
        <v>0</v>
      </c>
      <c r="E14" s="159" t="s">
        <v>113</v>
      </c>
      <c r="F14" s="158">
        <v>1</v>
      </c>
      <c r="G14" s="159">
        <v>0</v>
      </c>
      <c r="H14" s="159" t="s">
        <v>113</v>
      </c>
      <c r="I14" s="158">
        <v>5</v>
      </c>
      <c r="J14" s="159">
        <v>0</v>
      </c>
      <c r="K14" s="159" t="s">
        <v>113</v>
      </c>
      <c r="L14" s="158">
        <v>6</v>
      </c>
      <c r="M14" s="159">
        <v>0</v>
      </c>
      <c r="N14" s="159" t="s">
        <v>113</v>
      </c>
      <c r="O14" s="158">
        <v>0</v>
      </c>
      <c r="P14" s="174"/>
      <c r="Q14" s="175"/>
      <c r="R14" s="176"/>
      <c r="S14" s="152">
        <v>3</v>
      </c>
      <c r="T14" s="152" t="s">
        <v>113</v>
      </c>
      <c r="U14" s="153">
        <v>1</v>
      </c>
      <c r="V14" s="152">
        <v>2</v>
      </c>
      <c r="W14" s="152" t="s">
        <v>113</v>
      </c>
      <c r="X14" s="153">
        <v>1</v>
      </c>
      <c r="Y14" s="143">
        <v>0</v>
      </c>
      <c r="Z14" s="144" t="s">
        <v>113</v>
      </c>
      <c r="AA14" s="145">
        <v>0</v>
      </c>
      <c r="AB14" s="152">
        <v>2</v>
      </c>
      <c r="AC14" s="152" t="s">
        <v>113</v>
      </c>
      <c r="AD14" s="153">
        <v>1</v>
      </c>
      <c r="AE14" s="320">
        <f>AG14+AI14+AK14</f>
        <v>8</v>
      </c>
      <c r="AF14" s="321"/>
      <c r="AG14" s="213">
        <f>SUM(BC13:CC14)</f>
        <v>3</v>
      </c>
      <c r="AH14" s="204"/>
      <c r="AI14" s="204">
        <f>SUM(CD13:DD14)</f>
        <v>2</v>
      </c>
      <c r="AJ14" s="204"/>
      <c r="AK14" s="204">
        <f>SUM(DE13:EE14)</f>
        <v>3</v>
      </c>
      <c r="AL14" s="204"/>
      <c r="AM14" s="316">
        <f>AG14*3+AI14*1+AK14*0</f>
        <v>11</v>
      </c>
      <c r="AN14" s="317"/>
      <c r="AO14" s="244">
        <f>P14+S14+AB14+V14+G14+M14+D14+J14+Y14</f>
        <v>7</v>
      </c>
      <c r="AP14" s="204"/>
      <c r="AQ14" s="204">
        <f>R14+U14+AD14+X14+I14+O14+F14+L14+AA14</f>
        <v>15</v>
      </c>
      <c r="AR14" s="204"/>
      <c r="AS14" s="334">
        <f>AO14-AQ14</f>
        <v>-8</v>
      </c>
      <c r="AT14" s="321"/>
      <c r="AU14" s="335">
        <v>5</v>
      </c>
      <c r="AV14" s="336"/>
      <c r="AW14" s="298"/>
      <c r="AX14" s="299"/>
      <c r="AY14" s="300"/>
      <c r="BC14" s="277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9"/>
      <c r="CD14" s="277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9"/>
      <c r="DE14" s="277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9"/>
    </row>
    <row r="15" spans="1:135" ht="22.5" customHeight="1" thickTop="1">
      <c r="A15" s="301" t="s">
        <v>7</v>
      </c>
      <c r="B15" s="302"/>
      <c r="C15" s="303"/>
      <c r="D15" s="191" t="str">
        <f>IF(D16&gt;F16,"○",IF(D16&lt;F16,"●",IF(D16=F16,"△","×")))</f>
        <v>●</v>
      </c>
      <c r="E15" s="192"/>
      <c r="F15" s="193"/>
      <c r="G15" s="191" t="str">
        <f>IF(G16&gt;I16,"○",IF(G16&lt;I16,"●",IF(G16=I16,"△","×")))</f>
        <v>●</v>
      </c>
      <c r="H15" s="192"/>
      <c r="I15" s="193"/>
      <c r="J15" s="191" t="str">
        <f>IF(J16&gt;L16,"○",IF(J16&lt;L16,"●",IF(J16=L16,"△","×")))</f>
        <v>△</v>
      </c>
      <c r="K15" s="192"/>
      <c r="L15" s="193"/>
      <c r="M15" s="191" t="str">
        <f>IF(M16&gt;O16,"○",IF(M16&lt;O16,"●",IF(M16=O16,"△","×")))</f>
        <v>△</v>
      </c>
      <c r="N15" s="192"/>
      <c r="O15" s="193"/>
      <c r="P15" s="191" t="str">
        <f>IF(P16&gt;R16,"○",IF(P16&lt;R16,"●",IF(P16=R16,"△","×")))</f>
        <v>●</v>
      </c>
      <c r="Q15" s="192"/>
      <c r="R15" s="193"/>
      <c r="S15" s="172"/>
      <c r="T15" s="173"/>
      <c r="U15" s="256"/>
      <c r="V15" s="191" t="str">
        <f>IF(V16&gt;X16,"○",IF(V16&lt;X16,"●",IF(V16=X16,"△","×")))</f>
        <v>○</v>
      </c>
      <c r="W15" s="192"/>
      <c r="X15" s="193"/>
      <c r="Y15" s="191" t="str">
        <f>IF(Y16&gt;AA16,"○",IF(Y16&lt;AA16,"●",IF(Y16=AA16,"△","×")))</f>
        <v>○</v>
      </c>
      <c r="Z15" s="192"/>
      <c r="AA15" s="193"/>
      <c r="AB15" s="188" t="str">
        <f>IF(AB16&gt;AD16,"○",IF(AB16&lt;AD16,"●",IF(AB16=AD16,"△","×")))</f>
        <v>△</v>
      </c>
      <c r="AC15" s="189"/>
      <c r="AD15" s="190"/>
      <c r="AE15" s="318"/>
      <c r="AF15" s="319"/>
      <c r="AG15" s="214"/>
      <c r="AH15" s="205"/>
      <c r="AI15" s="205"/>
      <c r="AJ15" s="205"/>
      <c r="AK15" s="205"/>
      <c r="AL15" s="205"/>
      <c r="AM15" s="322"/>
      <c r="AN15" s="323"/>
      <c r="AO15" s="228"/>
      <c r="AP15" s="229"/>
      <c r="AQ15" s="229"/>
      <c r="AR15" s="229"/>
      <c r="AS15" s="322"/>
      <c r="AT15" s="323"/>
      <c r="AU15" s="324"/>
      <c r="AV15" s="325"/>
      <c r="AW15" s="313" t="s">
        <v>7</v>
      </c>
      <c r="AX15" s="314"/>
      <c r="AY15" s="315"/>
      <c r="BC15" s="277">
        <f>IF(D16="",0,IF(D16&gt;F16,1,0))</f>
        <v>0</v>
      </c>
      <c r="BD15" s="278"/>
      <c r="BE15" s="278"/>
      <c r="BF15" s="278">
        <f>IF(G16="",0,IF(G16&gt;I16,1,0))</f>
        <v>0</v>
      </c>
      <c r="BG15" s="278"/>
      <c r="BH15" s="278"/>
      <c r="BI15" s="278">
        <f>IF(J16="",0,IF(J16&gt;L16,1,0))</f>
        <v>0</v>
      </c>
      <c r="BJ15" s="278"/>
      <c r="BK15" s="278"/>
      <c r="BL15" s="278">
        <f>IF(M16="",0,IF(M16&gt;O16,1,0))</f>
        <v>0</v>
      </c>
      <c r="BM15" s="278"/>
      <c r="BN15" s="278"/>
      <c r="BO15" s="278">
        <f>IF(P16="",0,IF(P16&gt;R16,1,0))</f>
        <v>0</v>
      </c>
      <c r="BP15" s="278"/>
      <c r="BQ15" s="278"/>
      <c r="BR15" s="278">
        <f>IF(S16="",0,IF(S16&gt;U16,1,0))</f>
        <v>0</v>
      </c>
      <c r="BS15" s="278"/>
      <c r="BT15" s="278"/>
      <c r="BU15" s="278">
        <f>IF(V16="",0,IF(V16&gt;X16,1,0))</f>
        <v>1</v>
      </c>
      <c r="BV15" s="278"/>
      <c r="BW15" s="278"/>
      <c r="BX15" s="278">
        <f>IF(Y16="",0,IF(Y16&gt;AA16,1,0))</f>
        <v>1</v>
      </c>
      <c r="BY15" s="278"/>
      <c r="BZ15" s="278"/>
      <c r="CA15" s="278">
        <f>IF(AB16="",0,IF(AB16&gt;AD16,1,0))</f>
        <v>0</v>
      </c>
      <c r="CB15" s="278"/>
      <c r="CC15" s="279"/>
      <c r="CD15" s="277">
        <f>IF(D16="",0,IF(D16=F16,1,0))</f>
        <v>0</v>
      </c>
      <c r="CE15" s="278"/>
      <c r="CF15" s="278"/>
      <c r="CG15" s="278">
        <f>IF(G16="",0,IF(G16=I16,1,0))</f>
        <v>0</v>
      </c>
      <c r="CH15" s="278"/>
      <c r="CI15" s="278"/>
      <c r="CJ15" s="278">
        <f>IF(J16="",0,IF(J16=L16,1,0))</f>
        <v>1</v>
      </c>
      <c r="CK15" s="278"/>
      <c r="CL15" s="278"/>
      <c r="CM15" s="278">
        <f>IF(M16="",0,IF(M16=O16,1,0))</f>
        <v>1</v>
      </c>
      <c r="CN15" s="278"/>
      <c r="CO15" s="278"/>
      <c r="CP15" s="278">
        <f>IF(P16="",0,IF(P16=R16,1,0))</f>
        <v>0</v>
      </c>
      <c r="CQ15" s="278"/>
      <c r="CR15" s="278"/>
      <c r="CS15" s="278">
        <f>IF(S16="",0,IF(S16=U16,1,0))</f>
        <v>0</v>
      </c>
      <c r="CT15" s="278"/>
      <c r="CU15" s="278"/>
      <c r="CV15" s="278">
        <f>IF(V16="",0,IF(V16=X16,1,0))</f>
        <v>0</v>
      </c>
      <c r="CW15" s="278"/>
      <c r="CX15" s="278"/>
      <c r="CY15" s="278">
        <f>IF(Y16="",0,IF(Y16=AA16,1,0))</f>
        <v>0</v>
      </c>
      <c r="CZ15" s="278"/>
      <c r="DA15" s="278"/>
      <c r="DB15" s="278">
        <f>IF(AB16="",0,IF(AB16=AD16,1,0))</f>
        <v>1</v>
      </c>
      <c r="DC15" s="278"/>
      <c r="DD15" s="279"/>
      <c r="DE15" s="277">
        <f>IF(D16="",0,IF(D16&lt;F16,1,0))</f>
        <v>1</v>
      </c>
      <c r="DF15" s="278"/>
      <c r="DG15" s="278"/>
      <c r="DH15" s="278">
        <f>IF(G16="",0,IF(G16&lt;I16,1,0))</f>
        <v>1</v>
      </c>
      <c r="DI15" s="278"/>
      <c r="DJ15" s="278"/>
      <c r="DK15" s="278">
        <f>IF(J16="",0,IF(J16&lt;L16,1,0))</f>
        <v>0</v>
      </c>
      <c r="DL15" s="278"/>
      <c r="DM15" s="278"/>
      <c r="DN15" s="278">
        <f>IF(M16="",0,IF(M16&lt;O16,1,0))</f>
        <v>0</v>
      </c>
      <c r="DO15" s="278"/>
      <c r="DP15" s="278"/>
      <c r="DQ15" s="278">
        <f>IF(P16="",0,IF(P16&lt;R16,1,0))</f>
        <v>1</v>
      </c>
      <c r="DR15" s="278"/>
      <c r="DS15" s="278"/>
      <c r="DT15" s="278">
        <f>IF(S16="",0,IF(S16&lt;U16,1,0))</f>
        <v>0</v>
      </c>
      <c r="DU15" s="278"/>
      <c r="DV15" s="278"/>
      <c r="DW15" s="278">
        <f>IF(V16="",0,IF(V16&lt;X16,1,0))</f>
        <v>0</v>
      </c>
      <c r="DX15" s="278"/>
      <c r="DY15" s="278"/>
      <c r="DZ15" s="278">
        <f>IF(Y16="",0,IF(Y16&lt;AA16,1,0))</f>
        <v>0</v>
      </c>
      <c r="EA15" s="278"/>
      <c r="EB15" s="278"/>
      <c r="EC15" s="278">
        <f>IF(AB16="",0,IF(AB16&lt;AD16,1,0))</f>
        <v>0</v>
      </c>
      <c r="ED15" s="278"/>
      <c r="EE15" s="279"/>
    </row>
    <row r="16" spans="1:135" ht="22.5" customHeight="1" thickBot="1">
      <c r="A16" s="355"/>
      <c r="B16" s="356"/>
      <c r="C16" s="357"/>
      <c r="D16" s="159">
        <v>0</v>
      </c>
      <c r="E16" s="159" t="s">
        <v>113</v>
      </c>
      <c r="F16" s="158">
        <v>3</v>
      </c>
      <c r="G16" s="159">
        <v>1</v>
      </c>
      <c r="H16" s="159" t="s">
        <v>113</v>
      </c>
      <c r="I16" s="158">
        <v>3</v>
      </c>
      <c r="J16" s="159">
        <v>1</v>
      </c>
      <c r="K16" s="159" t="s">
        <v>113</v>
      </c>
      <c r="L16" s="158">
        <v>1</v>
      </c>
      <c r="M16" s="159">
        <v>0</v>
      </c>
      <c r="N16" s="159" t="s">
        <v>113</v>
      </c>
      <c r="O16" s="158">
        <v>0</v>
      </c>
      <c r="P16" s="159">
        <v>1</v>
      </c>
      <c r="Q16" s="159" t="s">
        <v>113</v>
      </c>
      <c r="R16" s="158">
        <v>3</v>
      </c>
      <c r="S16" s="174"/>
      <c r="T16" s="175"/>
      <c r="U16" s="176"/>
      <c r="V16" s="106">
        <v>2</v>
      </c>
      <c r="W16" s="106" t="s">
        <v>113</v>
      </c>
      <c r="X16" s="108">
        <v>1</v>
      </c>
      <c r="Y16" s="106">
        <v>1</v>
      </c>
      <c r="Z16" s="106" t="s">
        <v>113</v>
      </c>
      <c r="AA16" s="108">
        <v>0</v>
      </c>
      <c r="AB16" s="144">
        <v>0</v>
      </c>
      <c r="AC16" s="144" t="s">
        <v>113</v>
      </c>
      <c r="AD16" s="145">
        <v>0</v>
      </c>
      <c r="AE16" s="332">
        <f>AG16+AI16+AK16</f>
        <v>8</v>
      </c>
      <c r="AF16" s="333"/>
      <c r="AG16" s="213">
        <f>SUM(BC15:CC16)</f>
        <v>2</v>
      </c>
      <c r="AH16" s="204"/>
      <c r="AI16" s="204">
        <f>SUM(CD15:DD16)</f>
        <v>3</v>
      </c>
      <c r="AJ16" s="204"/>
      <c r="AK16" s="204">
        <f>SUM(DE15:EE16)</f>
        <v>3</v>
      </c>
      <c r="AL16" s="204"/>
      <c r="AM16" s="337">
        <f>AG16*3+AI16*1+AK16*0</f>
        <v>9</v>
      </c>
      <c r="AN16" s="338"/>
      <c r="AO16" s="342">
        <f>P16+S16+AB16+V16+G16+M16+D16+J16+Y16</f>
        <v>6</v>
      </c>
      <c r="AP16" s="227"/>
      <c r="AQ16" s="227">
        <f>R16+U16+AD16+X16+I16+O16+F16+L16+AA16</f>
        <v>11</v>
      </c>
      <c r="AR16" s="227"/>
      <c r="AS16" s="339">
        <f>AO16-AQ16</f>
        <v>-5</v>
      </c>
      <c r="AT16" s="333"/>
      <c r="AU16" s="340">
        <v>6</v>
      </c>
      <c r="AV16" s="341"/>
      <c r="AW16" s="304"/>
      <c r="AX16" s="305"/>
      <c r="AY16" s="306"/>
      <c r="BC16" s="277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9"/>
      <c r="CD16" s="277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9"/>
      <c r="DE16" s="277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9"/>
    </row>
    <row r="17" spans="1:135" ht="22.5" customHeight="1" thickTop="1">
      <c r="A17" s="310" t="s">
        <v>0</v>
      </c>
      <c r="B17" s="311"/>
      <c r="C17" s="312"/>
      <c r="D17" s="191" t="str">
        <f>IF(D16&gt;F16,"○",IF(D16&lt;F16,"●",IF(D16=F16,"△","×")))</f>
        <v>●</v>
      </c>
      <c r="E17" s="192"/>
      <c r="F17" s="193"/>
      <c r="G17" s="188" t="str">
        <f>IF(G18&gt;I18,"○",IF(G18&lt;I18,"●",IF(G18=I18,"△","×")))</f>
        <v>△</v>
      </c>
      <c r="H17" s="189"/>
      <c r="I17" s="190"/>
      <c r="J17" s="191" t="str">
        <f>IF(J18&gt;L18,"○",IF(J18&lt;L18,"●",IF(J18=L18,"△","×")))</f>
        <v>●</v>
      </c>
      <c r="K17" s="192"/>
      <c r="L17" s="193"/>
      <c r="M17" s="191" t="str">
        <f>IF(M18&gt;O18,"○",IF(M18&lt;O18,"●",IF(M18=O18,"△","×")))</f>
        <v>●</v>
      </c>
      <c r="N17" s="192"/>
      <c r="O17" s="193"/>
      <c r="P17" s="191" t="str">
        <f>IF(P18&gt;R18,"○",IF(P18&lt;R18,"●",IF(P18=R18,"△","×")))</f>
        <v>●</v>
      </c>
      <c r="Q17" s="192"/>
      <c r="R17" s="193"/>
      <c r="S17" s="191" t="str">
        <f>IF(S18&gt;U18,"○",IF(S18&lt;U18,"●",IF(S18=U18,"△","×")))</f>
        <v>●</v>
      </c>
      <c r="T17" s="192"/>
      <c r="U17" s="193"/>
      <c r="V17" s="201"/>
      <c r="W17" s="201"/>
      <c r="X17" s="202"/>
      <c r="Y17" s="191" t="str">
        <f>IF(Y18&gt;AA18,"○",IF(Y18&lt;AA18,"●",IF(Y18=AA18,"△","×")))</f>
        <v>○</v>
      </c>
      <c r="Z17" s="192"/>
      <c r="AA17" s="193"/>
      <c r="AB17" s="191" t="str">
        <f>IF(AB18&gt;AD18,"○",IF(AB18&lt;AD18,"●",IF(AB18=AD18,"△","×")))</f>
        <v>○</v>
      </c>
      <c r="AC17" s="192"/>
      <c r="AD17" s="193"/>
      <c r="AE17" s="318"/>
      <c r="AF17" s="319"/>
      <c r="AG17" s="214"/>
      <c r="AH17" s="205"/>
      <c r="AI17" s="205"/>
      <c r="AJ17" s="205"/>
      <c r="AK17" s="205"/>
      <c r="AL17" s="205"/>
      <c r="AM17" s="322"/>
      <c r="AN17" s="323"/>
      <c r="AO17" s="228"/>
      <c r="AP17" s="229"/>
      <c r="AQ17" s="229"/>
      <c r="AR17" s="229"/>
      <c r="AS17" s="322"/>
      <c r="AT17" s="323"/>
      <c r="AU17" s="324"/>
      <c r="AV17" s="325"/>
      <c r="AW17" s="292" t="s">
        <v>0</v>
      </c>
      <c r="AX17" s="293"/>
      <c r="AY17" s="294"/>
      <c r="BC17" s="277">
        <f>IF(D18="",0,IF(D18&gt;F18,1,0))</f>
        <v>0</v>
      </c>
      <c r="BD17" s="278"/>
      <c r="BE17" s="278"/>
      <c r="BF17" s="278">
        <f>IF(G18="",0,IF(G18&gt;I18,1,0))</f>
        <v>0</v>
      </c>
      <c r="BG17" s="278"/>
      <c r="BH17" s="278"/>
      <c r="BI17" s="278">
        <f>IF(J18="",0,IF(J18&gt;L18,1,0))</f>
        <v>0</v>
      </c>
      <c r="BJ17" s="278"/>
      <c r="BK17" s="278"/>
      <c r="BL17" s="278">
        <f>IF(M18="",0,IF(M18&gt;O18,1,0))</f>
        <v>0</v>
      </c>
      <c r="BM17" s="278"/>
      <c r="BN17" s="278"/>
      <c r="BO17" s="278">
        <f>IF(P18="",0,IF(P18&gt;R18,1,0))</f>
        <v>0</v>
      </c>
      <c r="BP17" s="278"/>
      <c r="BQ17" s="278"/>
      <c r="BR17" s="278">
        <f>IF(S18="",0,IF(S18&gt;U18,1,0))</f>
        <v>0</v>
      </c>
      <c r="BS17" s="278"/>
      <c r="BT17" s="278"/>
      <c r="BU17" s="278">
        <f>IF(V18="",0,IF(V18&gt;X18,1,0))</f>
        <v>0</v>
      </c>
      <c r="BV17" s="278"/>
      <c r="BW17" s="278"/>
      <c r="BX17" s="278">
        <f>IF(Y18="",0,IF(Y18&gt;AA18,1,0))</f>
        <v>1</v>
      </c>
      <c r="BY17" s="278"/>
      <c r="BZ17" s="278"/>
      <c r="CA17" s="278">
        <f>IF(AB18="",0,IF(AB18&gt;AD18,1,0))</f>
        <v>1</v>
      </c>
      <c r="CB17" s="278"/>
      <c r="CC17" s="279"/>
      <c r="CD17" s="277">
        <f>IF(D18="",0,IF(D18=F18,1,0))</f>
        <v>0</v>
      </c>
      <c r="CE17" s="278"/>
      <c r="CF17" s="278"/>
      <c r="CG17" s="278">
        <f>IF(G18="",0,IF(G18=I18,1,0))</f>
        <v>1</v>
      </c>
      <c r="CH17" s="278"/>
      <c r="CI17" s="278"/>
      <c r="CJ17" s="278">
        <f>IF(J18="",0,IF(J18=L18,1,0))</f>
        <v>0</v>
      </c>
      <c r="CK17" s="278"/>
      <c r="CL17" s="278"/>
      <c r="CM17" s="278">
        <f>IF(M18="",0,IF(M18=O18,1,0))</f>
        <v>0</v>
      </c>
      <c r="CN17" s="278"/>
      <c r="CO17" s="278"/>
      <c r="CP17" s="278">
        <f>IF(P18="",0,IF(P18=R18,1,0))</f>
        <v>0</v>
      </c>
      <c r="CQ17" s="278"/>
      <c r="CR17" s="278"/>
      <c r="CS17" s="278">
        <f>IF(S18="",0,IF(S18=U18,1,0))</f>
        <v>0</v>
      </c>
      <c r="CT17" s="278"/>
      <c r="CU17" s="278"/>
      <c r="CV17" s="278">
        <f>IF(V18="",0,IF(V18=X18,1,0))</f>
        <v>0</v>
      </c>
      <c r="CW17" s="278"/>
      <c r="CX17" s="278"/>
      <c r="CY17" s="278">
        <f>IF(Y18="",0,IF(Y18=AA18,1,0))</f>
        <v>0</v>
      </c>
      <c r="CZ17" s="278"/>
      <c r="DA17" s="278"/>
      <c r="DB17" s="278">
        <f>IF(AB18="",0,IF(AB18=AD18,1,0))</f>
        <v>0</v>
      </c>
      <c r="DC17" s="278"/>
      <c r="DD17" s="279"/>
      <c r="DE17" s="277">
        <f>IF(D18="",0,IF(D18&lt;F18,1,0))</f>
        <v>1</v>
      </c>
      <c r="DF17" s="278"/>
      <c r="DG17" s="278"/>
      <c r="DH17" s="278">
        <f>IF(G18="",0,IF(G18&lt;I18,1,0))</f>
        <v>0</v>
      </c>
      <c r="DI17" s="278"/>
      <c r="DJ17" s="278"/>
      <c r="DK17" s="278">
        <f>IF(J18="",0,IF(J18&lt;L18,1,0))</f>
        <v>1</v>
      </c>
      <c r="DL17" s="278"/>
      <c r="DM17" s="278"/>
      <c r="DN17" s="278">
        <f>IF(M18="",0,IF(M18&lt;O18,1,0))</f>
        <v>1</v>
      </c>
      <c r="DO17" s="278"/>
      <c r="DP17" s="278"/>
      <c r="DQ17" s="278">
        <f>IF(P18="",0,IF(P18&lt;R18,1,0))</f>
        <v>1</v>
      </c>
      <c r="DR17" s="278"/>
      <c r="DS17" s="278"/>
      <c r="DT17" s="278">
        <f>IF(S18="",0,IF(S18&lt;U18,1,0))</f>
        <v>1</v>
      </c>
      <c r="DU17" s="278"/>
      <c r="DV17" s="278"/>
      <c r="DW17" s="278">
        <f>IF(V18="",0,IF(V18&lt;X18,1,0))</f>
        <v>0</v>
      </c>
      <c r="DX17" s="278"/>
      <c r="DY17" s="278"/>
      <c r="DZ17" s="278">
        <f>IF(Y18="",0,IF(Y18&lt;AA18,1,0))</f>
        <v>0</v>
      </c>
      <c r="EA17" s="278"/>
      <c r="EB17" s="278"/>
      <c r="EC17" s="278">
        <f>IF(AB18="",0,IF(AB18&lt;AD18,1,0))</f>
        <v>0</v>
      </c>
      <c r="ED17" s="278"/>
      <c r="EE17" s="279"/>
    </row>
    <row r="18" spans="1:135" ht="22.5" customHeight="1" thickBot="1">
      <c r="A18" s="298"/>
      <c r="B18" s="299"/>
      <c r="C18" s="300"/>
      <c r="D18" s="159">
        <v>1</v>
      </c>
      <c r="E18" s="159" t="s">
        <v>113</v>
      </c>
      <c r="F18" s="158">
        <v>3</v>
      </c>
      <c r="G18" s="144">
        <v>0</v>
      </c>
      <c r="H18" s="144" t="s">
        <v>113</v>
      </c>
      <c r="I18" s="145">
        <v>0</v>
      </c>
      <c r="J18" s="159">
        <v>0</v>
      </c>
      <c r="K18" s="159" t="s">
        <v>113</v>
      </c>
      <c r="L18" s="158">
        <v>3</v>
      </c>
      <c r="M18" s="159">
        <v>0</v>
      </c>
      <c r="N18" s="159" t="s">
        <v>113</v>
      </c>
      <c r="O18" s="158">
        <v>1</v>
      </c>
      <c r="P18" s="159">
        <v>1</v>
      </c>
      <c r="Q18" s="159" t="s">
        <v>113</v>
      </c>
      <c r="R18" s="158">
        <v>2</v>
      </c>
      <c r="S18" s="159">
        <v>1</v>
      </c>
      <c r="T18" s="159" t="s">
        <v>113</v>
      </c>
      <c r="U18" s="158">
        <v>2</v>
      </c>
      <c r="V18" s="175"/>
      <c r="W18" s="175"/>
      <c r="X18" s="176"/>
      <c r="Y18" s="106">
        <v>2</v>
      </c>
      <c r="Z18" s="106" t="s">
        <v>113</v>
      </c>
      <c r="AA18" s="108">
        <v>1</v>
      </c>
      <c r="AB18" s="106">
        <v>5</v>
      </c>
      <c r="AC18" s="106" t="s">
        <v>113</v>
      </c>
      <c r="AD18" s="108">
        <v>0</v>
      </c>
      <c r="AE18" s="349">
        <f>AG18+AI18+AK18</f>
        <v>8</v>
      </c>
      <c r="AF18" s="329"/>
      <c r="AG18" s="213">
        <f>SUM(BC17:CC18)</f>
        <v>2</v>
      </c>
      <c r="AH18" s="204"/>
      <c r="AI18" s="204">
        <f>SUM(CD17:DD18)</f>
        <v>1</v>
      </c>
      <c r="AJ18" s="204"/>
      <c r="AK18" s="204">
        <f>SUM(DE17:EE18)</f>
        <v>5</v>
      </c>
      <c r="AL18" s="204"/>
      <c r="AM18" s="316">
        <f>AG18*3+AI18*1+AK18*0</f>
        <v>7</v>
      </c>
      <c r="AN18" s="317"/>
      <c r="AO18" s="234">
        <f>P18+S18+AB18+V18+G18+M18+D18+J18+Y18</f>
        <v>10</v>
      </c>
      <c r="AP18" s="235"/>
      <c r="AQ18" s="235">
        <f>R18+U18+AD18+X18+I18+O18+F18+L18+AA18</f>
        <v>12</v>
      </c>
      <c r="AR18" s="235"/>
      <c r="AS18" s="328">
        <f>AO18-AQ18</f>
        <v>-2</v>
      </c>
      <c r="AT18" s="329"/>
      <c r="AU18" s="326">
        <v>7</v>
      </c>
      <c r="AV18" s="327"/>
      <c r="AW18" s="298"/>
      <c r="AX18" s="299"/>
      <c r="AY18" s="300"/>
      <c r="BC18" s="277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9"/>
      <c r="CD18" s="277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9"/>
      <c r="DE18" s="277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9"/>
    </row>
    <row r="19" spans="1:135" ht="22.5" customHeight="1" thickTop="1">
      <c r="A19" s="310" t="s">
        <v>6</v>
      </c>
      <c r="B19" s="311"/>
      <c r="C19" s="312"/>
      <c r="D19" s="191" t="str">
        <f>IF(D20&gt;F20,"○",IF(D20&lt;F20,"●",IF(D20=F20,"△","×")))</f>
        <v>●</v>
      </c>
      <c r="E19" s="192"/>
      <c r="F19" s="193"/>
      <c r="G19" s="191" t="str">
        <f>IF(G20&gt;I20,"○",IF(G20&lt;I20,"●",IF(G20=I20,"△","×")))</f>
        <v>●</v>
      </c>
      <c r="H19" s="192"/>
      <c r="I19" s="193"/>
      <c r="J19" s="191" t="str">
        <f>IF(J20&gt;L20,"○",IF(J20&lt;L20,"●",IF(J20=L20,"△","×")))</f>
        <v>●</v>
      </c>
      <c r="K19" s="192"/>
      <c r="L19" s="193"/>
      <c r="M19" s="191" t="str">
        <f>IF(M20&gt;O20,"○",IF(M20&lt;O20,"●",IF(M20=O20,"△","×")))</f>
        <v>●</v>
      </c>
      <c r="N19" s="192"/>
      <c r="O19" s="193"/>
      <c r="P19" s="188" t="str">
        <f>IF(P20&gt;R20,"○",IF(P20&lt;R20,"●",IF(P20=R20,"△","×")))</f>
        <v>△</v>
      </c>
      <c r="Q19" s="189"/>
      <c r="R19" s="190"/>
      <c r="S19" s="191" t="str">
        <f>IF(S20&gt;U20,"○",IF(S20&lt;U20,"●",IF(S20=U20,"△","×")))</f>
        <v>●</v>
      </c>
      <c r="T19" s="192"/>
      <c r="U19" s="193"/>
      <c r="V19" s="192" t="str">
        <f>IF(V20&gt;X20,"○",IF(V20&lt;X20,"●",IF(V20=X20,"△","×")))</f>
        <v>●</v>
      </c>
      <c r="W19" s="192"/>
      <c r="X19" s="193"/>
      <c r="Y19" s="172"/>
      <c r="Z19" s="173"/>
      <c r="AA19" s="256"/>
      <c r="AB19" s="191" t="str">
        <f>IF(AB20&gt;AD20,"○",IF(AB20&lt;AD20,"●",IF(AB20=AD20,"△","×")))</f>
        <v>○</v>
      </c>
      <c r="AC19" s="192"/>
      <c r="AD19" s="193"/>
      <c r="AE19" s="318"/>
      <c r="AF19" s="319"/>
      <c r="AG19" s="214"/>
      <c r="AH19" s="205"/>
      <c r="AI19" s="205"/>
      <c r="AJ19" s="205"/>
      <c r="AK19" s="205"/>
      <c r="AL19" s="205"/>
      <c r="AM19" s="345"/>
      <c r="AN19" s="346"/>
      <c r="AO19" s="228"/>
      <c r="AP19" s="229"/>
      <c r="AQ19" s="229"/>
      <c r="AR19" s="229"/>
      <c r="AS19" s="322"/>
      <c r="AT19" s="323"/>
      <c r="AU19" s="324"/>
      <c r="AV19" s="325"/>
      <c r="AW19" s="310" t="s">
        <v>6</v>
      </c>
      <c r="AX19" s="311"/>
      <c r="AY19" s="312"/>
      <c r="BC19" s="277">
        <f>IF(D20="",0,IF(D20&gt;F20,1,0))</f>
        <v>0</v>
      </c>
      <c r="BD19" s="278"/>
      <c r="BE19" s="278"/>
      <c r="BF19" s="278">
        <f>IF(G20="",0,IF(G20&gt;I20,1,0))</f>
        <v>0</v>
      </c>
      <c r="BG19" s="278"/>
      <c r="BH19" s="278"/>
      <c r="BI19" s="278">
        <f>IF(J20="",0,IF(J20&gt;L20,1,0))</f>
        <v>0</v>
      </c>
      <c r="BJ19" s="278"/>
      <c r="BK19" s="278"/>
      <c r="BL19" s="278">
        <f>IF(M20="",0,IF(M20&gt;O20,1,0))</f>
        <v>0</v>
      </c>
      <c r="BM19" s="278"/>
      <c r="BN19" s="278"/>
      <c r="BO19" s="278">
        <f>IF(P20="",0,IF(P20&gt;R20,1,0))</f>
        <v>0</v>
      </c>
      <c r="BP19" s="278"/>
      <c r="BQ19" s="278"/>
      <c r="BR19" s="278">
        <f>IF(S20="",0,IF(S20&gt;U20,1,0))</f>
        <v>0</v>
      </c>
      <c r="BS19" s="278"/>
      <c r="BT19" s="278"/>
      <c r="BU19" s="278">
        <f>IF(V20="",0,IF(V20&gt;X20,1,0))</f>
        <v>0</v>
      </c>
      <c r="BV19" s="278"/>
      <c r="BW19" s="278"/>
      <c r="BX19" s="278">
        <f>IF(Y20="",0,IF(Y20&gt;AA20,1,0))</f>
        <v>0</v>
      </c>
      <c r="BY19" s="278"/>
      <c r="BZ19" s="278"/>
      <c r="CA19" s="278">
        <f>IF(AB20="",0,IF(AB20&gt;AD20,1,0))</f>
        <v>1</v>
      </c>
      <c r="CB19" s="278"/>
      <c r="CC19" s="279"/>
      <c r="CD19" s="277">
        <f>IF(D20="",0,IF(D20=F20,1,0))</f>
        <v>0</v>
      </c>
      <c r="CE19" s="278"/>
      <c r="CF19" s="278"/>
      <c r="CG19" s="278">
        <f>IF(G20="",0,IF(G20=I20,1,0))</f>
        <v>0</v>
      </c>
      <c r="CH19" s="278"/>
      <c r="CI19" s="278"/>
      <c r="CJ19" s="278">
        <f>IF(J20="",0,IF(J20=L20,1,0))</f>
        <v>0</v>
      </c>
      <c r="CK19" s="278"/>
      <c r="CL19" s="278"/>
      <c r="CM19" s="278">
        <f>IF(M20="",0,IF(M20=O20,1,0))</f>
        <v>0</v>
      </c>
      <c r="CN19" s="278"/>
      <c r="CO19" s="278"/>
      <c r="CP19" s="278">
        <f>IF(P20="",0,IF(P20=R20,1,0))</f>
        <v>1</v>
      </c>
      <c r="CQ19" s="278"/>
      <c r="CR19" s="278"/>
      <c r="CS19" s="278">
        <f>IF(S20="",0,IF(S20=U20,1,0))</f>
        <v>0</v>
      </c>
      <c r="CT19" s="278"/>
      <c r="CU19" s="278"/>
      <c r="CV19" s="278">
        <f>IF(V20="",0,IF(V20=X20,1,0))</f>
        <v>0</v>
      </c>
      <c r="CW19" s="278"/>
      <c r="CX19" s="278"/>
      <c r="CY19" s="278">
        <f>IF(Y20="",0,IF(Y20=AA20,1,0))</f>
        <v>0</v>
      </c>
      <c r="CZ19" s="278"/>
      <c r="DA19" s="278"/>
      <c r="DB19" s="278">
        <f>IF(AB20="",0,IF(AB20=AD20,1,0))</f>
        <v>0</v>
      </c>
      <c r="DC19" s="278"/>
      <c r="DD19" s="279"/>
      <c r="DE19" s="277">
        <f>IF(D20="",0,IF(D20&lt;F20,1,0))</f>
        <v>1</v>
      </c>
      <c r="DF19" s="278"/>
      <c r="DG19" s="278"/>
      <c r="DH19" s="278">
        <f>IF(G20="",0,IF(G20&lt;I20,1,0))</f>
        <v>1</v>
      </c>
      <c r="DI19" s="278"/>
      <c r="DJ19" s="278"/>
      <c r="DK19" s="278">
        <f>IF(J20="",0,IF(J20&lt;L20,1,0))</f>
        <v>1</v>
      </c>
      <c r="DL19" s="278"/>
      <c r="DM19" s="278"/>
      <c r="DN19" s="278">
        <f>IF(M20="",0,IF(M20&lt;O20,1,0))</f>
        <v>1</v>
      </c>
      <c r="DO19" s="278"/>
      <c r="DP19" s="278"/>
      <c r="DQ19" s="278">
        <f>IF(P20="",0,IF(P20&lt;R20,1,0))</f>
        <v>0</v>
      </c>
      <c r="DR19" s="278"/>
      <c r="DS19" s="278"/>
      <c r="DT19" s="278">
        <f>IF(S20="",0,IF(S20&lt;U20,1,0))</f>
        <v>1</v>
      </c>
      <c r="DU19" s="278"/>
      <c r="DV19" s="278"/>
      <c r="DW19" s="278">
        <f>IF(V20="",0,IF(V20&lt;X20,1,0))</f>
        <v>1</v>
      </c>
      <c r="DX19" s="278"/>
      <c r="DY19" s="278"/>
      <c r="DZ19" s="278">
        <f>IF(Y20="",0,IF(Y20&lt;AA20,1,0))</f>
        <v>0</v>
      </c>
      <c r="EA19" s="278"/>
      <c r="EB19" s="278"/>
      <c r="EC19" s="278">
        <f>IF(AB20="",0,IF(AB20&lt;AD20,1,0))</f>
        <v>0</v>
      </c>
      <c r="ED19" s="278"/>
      <c r="EE19" s="279"/>
    </row>
    <row r="20" spans="1:135" ht="22.5" customHeight="1" thickBot="1">
      <c r="A20" s="298"/>
      <c r="B20" s="299"/>
      <c r="C20" s="300"/>
      <c r="D20" s="159">
        <v>0</v>
      </c>
      <c r="E20" s="159" t="s">
        <v>113</v>
      </c>
      <c r="F20" s="164">
        <v>13</v>
      </c>
      <c r="G20" s="159">
        <v>1</v>
      </c>
      <c r="H20" s="159" t="s">
        <v>113</v>
      </c>
      <c r="I20" s="158">
        <v>6</v>
      </c>
      <c r="J20" s="159">
        <v>2</v>
      </c>
      <c r="K20" s="159" t="s">
        <v>113</v>
      </c>
      <c r="L20" s="158">
        <v>6</v>
      </c>
      <c r="M20" s="159">
        <v>0</v>
      </c>
      <c r="N20" s="159" t="s">
        <v>113</v>
      </c>
      <c r="O20" s="158">
        <v>3</v>
      </c>
      <c r="P20" s="144">
        <v>0</v>
      </c>
      <c r="Q20" s="144" t="s">
        <v>113</v>
      </c>
      <c r="R20" s="145">
        <v>0</v>
      </c>
      <c r="S20" s="157">
        <v>0</v>
      </c>
      <c r="T20" s="159" t="s">
        <v>113</v>
      </c>
      <c r="U20" s="158">
        <v>1</v>
      </c>
      <c r="V20" s="159">
        <v>1</v>
      </c>
      <c r="W20" s="159" t="s">
        <v>113</v>
      </c>
      <c r="X20" s="158">
        <v>2</v>
      </c>
      <c r="Y20" s="174"/>
      <c r="Z20" s="175"/>
      <c r="AA20" s="176"/>
      <c r="AB20" s="106">
        <v>7</v>
      </c>
      <c r="AC20" s="106" t="s">
        <v>113</v>
      </c>
      <c r="AD20" s="108">
        <v>0</v>
      </c>
      <c r="AE20" s="320">
        <f>AG20+AI20+AK20</f>
        <v>8</v>
      </c>
      <c r="AF20" s="321"/>
      <c r="AG20" s="213">
        <f>SUM(BC19:CC20)</f>
        <v>1</v>
      </c>
      <c r="AH20" s="204"/>
      <c r="AI20" s="204">
        <f>SUM(CD19:DD20)</f>
        <v>1</v>
      </c>
      <c r="AJ20" s="204"/>
      <c r="AK20" s="204">
        <f>SUM(DE19:EE20)</f>
        <v>6</v>
      </c>
      <c r="AL20" s="204"/>
      <c r="AM20" s="316">
        <f>AG20*3+AI20*1+AK20*0</f>
        <v>4</v>
      </c>
      <c r="AN20" s="317"/>
      <c r="AO20" s="244">
        <f>P20+S20+AB20+V20+G20+M20+D20+J20+Y20</f>
        <v>11</v>
      </c>
      <c r="AP20" s="204"/>
      <c r="AQ20" s="204">
        <f>R20+U20+AD20+X20+I20+O20+F20+L20+AA20</f>
        <v>31</v>
      </c>
      <c r="AR20" s="204"/>
      <c r="AS20" s="334">
        <f>AO20-AQ20</f>
        <v>-20</v>
      </c>
      <c r="AT20" s="321"/>
      <c r="AU20" s="335">
        <v>8</v>
      </c>
      <c r="AV20" s="336"/>
      <c r="AW20" s="298"/>
      <c r="AX20" s="299"/>
      <c r="AY20" s="300"/>
      <c r="BC20" s="277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9"/>
      <c r="CD20" s="277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9"/>
      <c r="DE20" s="277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9"/>
    </row>
    <row r="21" spans="1:135" ht="22.5" customHeight="1" thickTop="1">
      <c r="A21" s="359" t="s">
        <v>5</v>
      </c>
      <c r="B21" s="360"/>
      <c r="C21" s="361"/>
      <c r="D21" s="191" t="str">
        <f>IF(D22&gt;F22,"○",IF(D22&lt;F22,"●",IF(D22=F22,"△","×")))</f>
        <v>●</v>
      </c>
      <c r="E21" s="192"/>
      <c r="F21" s="193"/>
      <c r="G21" s="191" t="str">
        <f>IF(G22&gt;I22,"○",IF(G22&lt;I22,"●",IF(G22=I22,"△","×")))</f>
        <v>●</v>
      </c>
      <c r="H21" s="192"/>
      <c r="I21" s="193"/>
      <c r="J21" s="191" t="str">
        <f>IF(J22&gt;L22,"○",IF(J22&lt;L22,"●",IF(J22=L22,"△","×")))</f>
        <v>●</v>
      </c>
      <c r="K21" s="192"/>
      <c r="L21" s="193"/>
      <c r="M21" s="191" t="str">
        <f>IF(M22&gt;O22,"○",IF(M22&lt;O22,"●",IF(M22=O22,"△","×")))</f>
        <v>●</v>
      </c>
      <c r="N21" s="192"/>
      <c r="O21" s="193"/>
      <c r="P21" s="191" t="str">
        <f>IF(P22&gt;R22,"○",IF(P22&lt;R22,"●",IF(P22=R22,"△","×")))</f>
        <v>●</v>
      </c>
      <c r="Q21" s="192"/>
      <c r="R21" s="193"/>
      <c r="S21" s="188" t="str">
        <f>IF(S22&gt;U22,"○",IF(S22&lt;U22,"●",IF(S22=U22,"△","×")))</f>
        <v>△</v>
      </c>
      <c r="T21" s="189"/>
      <c r="U21" s="190"/>
      <c r="V21" s="191" t="str">
        <f>IF(V22&gt;X22,"○",IF(V22&lt;X22,"●",IF(V22=X22,"△","×")))</f>
        <v>●</v>
      </c>
      <c r="W21" s="192"/>
      <c r="X21" s="193"/>
      <c r="Y21" s="191" t="str">
        <f>IF(Y22&gt;AA22,"○",IF(Y22&lt;AA22,"●",IF(Y22=AA22,"△","×")))</f>
        <v>●</v>
      </c>
      <c r="Z21" s="192"/>
      <c r="AA21" s="193"/>
      <c r="AB21" s="201"/>
      <c r="AC21" s="201"/>
      <c r="AD21" s="202"/>
      <c r="AE21" s="343"/>
      <c r="AF21" s="344"/>
      <c r="AG21" s="214"/>
      <c r="AH21" s="205"/>
      <c r="AI21" s="205"/>
      <c r="AJ21" s="205"/>
      <c r="AK21" s="205"/>
      <c r="AL21" s="205"/>
      <c r="AM21" s="345"/>
      <c r="AN21" s="346"/>
      <c r="AO21" s="221"/>
      <c r="AP21" s="205"/>
      <c r="AQ21" s="205"/>
      <c r="AR21" s="205"/>
      <c r="AS21" s="345"/>
      <c r="AT21" s="346"/>
      <c r="AU21" s="347"/>
      <c r="AV21" s="348"/>
      <c r="AW21" s="292" t="s">
        <v>5</v>
      </c>
      <c r="AX21" s="293"/>
      <c r="AY21" s="294"/>
      <c r="BC21" s="277">
        <f>IF(D22="",0,IF(D22&gt;F22,1,0))</f>
        <v>0</v>
      </c>
      <c r="BD21" s="278"/>
      <c r="BE21" s="278"/>
      <c r="BF21" s="278">
        <f>IF(G22="",0,IF(G22&gt;I22,1,0))</f>
        <v>0</v>
      </c>
      <c r="BG21" s="278"/>
      <c r="BH21" s="278"/>
      <c r="BI21" s="278">
        <f>IF(J22="",0,IF(J22&gt;L22,1,0))</f>
        <v>0</v>
      </c>
      <c r="BJ21" s="278"/>
      <c r="BK21" s="278"/>
      <c r="BL21" s="278">
        <f>IF(M22="",0,IF(M22&gt;O22,1,0))</f>
        <v>0</v>
      </c>
      <c r="BM21" s="278"/>
      <c r="BN21" s="278"/>
      <c r="BO21" s="278">
        <f>IF(P22="",0,IF(P22&gt;R22,1,0))</f>
        <v>0</v>
      </c>
      <c r="BP21" s="278"/>
      <c r="BQ21" s="278"/>
      <c r="BR21" s="278">
        <f>IF(S22="",0,IF(S22&gt;U22,1,0))</f>
        <v>0</v>
      </c>
      <c r="BS21" s="278"/>
      <c r="BT21" s="278"/>
      <c r="BU21" s="278">
        <f>IF(V22="",0,IF(V22&gt;X22,1,0))</f>
        <v>0</v>
      </c>
      <c r="BV21" s="278"/>
      <c r="BW21" s="278"/>
      <c r="BX21" s="278">
        <f>IF(Y22="",0,IF(Y22&gt;AA22,1,0))</f>
        <v>0</v>
      </c>
      <c r="BY21" s="278"/>
      <c r="BZ21" s="278"/>
      <c r="CA21" s="278">
        <f>IF(AB22="",0,IF(AB22&gt;AD22,1,0))</f>
        <v>0</v>
      </c>
      <c r="CB21" s="278"/>
      <c r="CC21" s="279"/>
      <c r="CD21" s="277">
        <f>IF(D22="",0,IF(D22=F22,1,0))</f>
        <v>0</v>
      </c>
      <c r="CE21" s="278"/>
      <c r="CF21" s="278"/>
      <c r="CG21" s="278">
        <f>IF(G22="",0,IF(G22=I22,1,0))</f>
        <v>0</v>
      </c>
      <c r="CH21" s="278"/>
      <c r="CI21" s="278"/>
      <c r="CJ21" s="278">
        <f>IF(J22="",0,IF(J22=L22,1,0))</f>
        <v>0</v>
      </c>
      <c r="CK21" s="278"/>
      <c r="CL21" s="278"/>
      <c r="CM21" s="278">
        <f>IF(M22="",0,IF(M22=O22,1,0))</f>
        <v>0</v>
      </c>
      <c r="CN21" s="278"/>
      <c r="CO21" s="278"/>
      <c r="CP21" s="278">
        <f>IF(P22="",0,IF(P22=R22,1,0))</f>
        <v>0</v>
      </c>
      <c r="CQ21" s="278"/>
      <c r="CR21" s="278"/>
      <c r="CS21" s="278">
        <f>IF(S22="",0,IF(S22=U22,1,0))</f>
        <v>1</v>
      </c>
      <c r="CT21" s="278"/>
      <c r="CU21" s="278"/>
      <c r="CV21" s="278">
        <f>IF(V22="",0,IF(V22=X22,1,0))</f>
        <v>0</v>
      </c>
      <c r="CW21" s="278"/>
      <c r="CX21" s="278"/>
      <c r="CY21" s="278">
        <f>IF(Y22="",0,IF(Y22=AA22,1,0))</f>
        <v>0</v>
      </c>
      <c r="CZ21" s="278"/>
      <c r="DA21" s="278"/>
      <c r="DB21" s="278">
        <f>IF(AB22="",0,IF(AB22=AD22,1,0))</f>
        <v>0</v>
      </c>
      <c r="DC21" s="278"/>
      <c r="DD21" s="279"/>
      <c r="DE21" s="277">
        <f>IF(D22="",0,IF(D22&lt;F22,1,0))</f>
        <v>1</v>
      </c>
      <c r="DF21" s="278"/>
      <c r="DG21" s="278"/>
      <c r="DH21" s="278">
        <f>IF(G22="",0,IF(G22&lt;I22,1,0))</f>
        <v>1</v>
      </c>
      <c r="DI21" s="278"/>
      <c r="DJ21" s="278"/>
      <c r="DK21" s="278">
        <f>IF(J22="",0,IF(J22&lt;L22,1,0))</f>
        <v>1</v>
      </c>
      <c r="DL21" s="278"/>
      <c r="DM21" s="278"/>
      <c r="DN21" s="278">
        <f>IF(M22="",0,IF(M22&lt;O22,1,0))</f>
        <v>1</v>
      </c>
      <c r="DO21" s="278"/>
      <c r="DP21" s="278"/>
      <c r="DQ21" s="278">
        <f>IF(P22="",0,IF(P22&lt;R22,1,0))</f>
        <v>1</v>
      </c>
      <c r="DR21" s="278"/>
      <c r="DS21" s="278"/>
      <c r="DT21" s="278">
        <f>IF(S22="",0,IF(S22&lt;U22,1,0))</f>
        <v>0</v>
      </c>
      <c r="DU21" s="278"/>
      <c r="DV21" s="278"/>
      <c r="DW21" s="278">
        <f>IF(V22="",0,IF(V22&lt;X22,1,0))</f>
        <v>1</v>
      </c>
      <c r="DX21" s="278"/>
      <c r="DY21" s="278"/>
      <c r="DZ21" s="278">
        <f>IF(Y22="",0,IF(Y22&lt;AA22,1,0))</f>
        <v>1</v>
      </c>
      <c r="EA21" s="278"/>
      <c r="EB21" s="278"/>
      <c r="EC21" s="278">
        <f>IF(AB22="",0,IF(AB22&lt;AD22,1,0))</f>
        <v>0</v>
      </c>
      <c r="ED21" s="278"/>
      <c r="EE21" s="279"/>
    </row>
    <row r="22" spans="1:135" ht="22.5" customHeight="1" thickBot="1">
      <c r="A22" s="295"/>
      <c r="B22" s="296"/>
      <c r="C22" s="297"/>
      <c r="D22" s="161">
        <v>0</v>
      </c>
      <c r="E22" s="161" t="s">
        <v>113</v>
      </c>
      <c r="F22" s="162">
        <v>8</v>
      </c>
      <c r="G22" s="165">
        <v>0</v>
      </c>
      <c r="H22" s="161" t="s">
        <v>113</v>
      </c>
      <c r="I22" s="162">
        <v>6</v>
      </c>
      <c r="J22" s="165">
        <v>0</v>
      </c>
      <c r="K22" s="161" t="s">
        <v>113</v>
      </c>
      <c r="L22" s="162">
        <v>1</v>
      </c>
      <c r="M22" s="161">
        <v>1</v>
      </c>
      <c r="N22" s="161" t="s">
        <v>113</v>
      </c>
      <c r="O22" s="162">
        <v>4</v>
      </c>
      <c r="P22" s="161">
        <v>1</v>
      </c>
      <c r="Q22" s="161" t="s">
        <v>113</v>
      </c>
      <c r="R22" s="162">
        <v>2</v>
      </c>
      <c r="S22" s="146">
        <v>0</v>
      </c>
      <c r="T22" s="146" t="s">
        <v>113</v>
      </c>
      <c r="U22" s="147">
        <v>0</v>
      </c>
      <c r="V22" s="161">
        <v>0</v>
      </c>
      <c r="W22" s="161" t="s">
        <v>113</v>
      </c>
      <c r="X22" s="162">
        <v>5</v>
      </c>
      <c r="Y22" s="161">
        <v>0</v>
      </c>
      <c r="Z22" s="161" t="s">
        <v>113</v>
      </c>
      <c r="AA22" s="162">
        <v>7</v>
      </c>
      <c r="AB22" s="203"/>
      <c r="AC22" s="203"/>
      <c r="AD22" s="177"/>
      <c r="AE22" s="332">
        <f>AG22+AI22+AK22</f>
        <v>8</v>
      </c>
      <c r="AF22" s="333"/>
      <c r="AG22" s="350">
        <f>SUM(BC21:CC22)</f>
        <v>0</v>
      </c>
      <c r="AH22" s="235"/>
      <c r="AI22" s="235">
        <f>SUM(CD21:DD22)</f>
        <v>1</v>
      </c>
      <c r="AJ22" s="235"/>
      <c r="AK22" s="235">
        <f>SUM(DE21:EE22)</f>
        <v>7</v>
      </c>
      <c r="AL22" s="235"/>
      <c r="AM22" s="337">
        <f>AG22*3+AI22*1+AK22*0</f>
        <v>1</v>
      </c>
      <c r="AN22" s="338"/>
      <c r="AO22" s="342">
        <f>P22+S22+AB22+V22+G22+M22+D22+J22+Y22</f>
        <v>2</v>
      </c>
      <c r="AP22" s="227"/>
      <c r="AQ22" s="227">
        <f>R22+U22+AD22+X22+I22+O22+F22+L22+AA22</f>
        <v>33</v>
      </c>
      <c r="AR22" s="227"/>
      <c r="AS22" s="339">
        <f>AO22-AQ22</f>
        <v>-31</v>
      </c>
      <c r="AT22" s="333"/>
      <c r="AU22" s="340">
        <v>9</v>
      </c>
      <c r="AV22" s="341"/>
      <c r="AW22" s="295"/>
      <c r="AX22" s="296"/>
      <c r="AY22" s="297"/>
      <c r="BC22" s="286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8"/>
      <c r="CD22" s="286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8"/>
      <c r="DE22" s="286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287"/>
      <c r="DR22" s="287"/>
      <c r="DS22" s="287"/>
      <c r="DT22" s="287"/>
      <c r="DU22" s="287"/>
      <c r="DV22" s="287"/>
      <c r="DW22" s="287"/>
      <c r="DX22" s="287"/>
      <c r="DY22" s="287"/>
      <c r="DZ22" s="287"/>
      <c r="EA22" s="287"/>
      <c r="EB22" s="287"/>
      <c r="EC22" s="287"/>
      <c r="ED22" s="287"/>
      <c r="EE22" s="288"/>
    </row>
    <row r="23" spans="1:51" ht="7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362">
        <v>39445</v>
      </c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</row>
    <row r="24" spans="1:51" ht="14.25" customHeight="1">
      <c r="A24" s="156"/>
      <c r="B24" s="156"/>
      <c r="C24" s="156"/>
      <c r="D24" s="156"/>
      <c r="E24" s="156"/>
      <c r="F24" s="156"/>
      <c r="G24" s="148" t="s">
        <v>157</v>
      </c>
      <c r="H24" s="148"/>
      <c r="I24" s="148"/>
      <c r="J24" s="148"/>
      <c r="K24" s="148"/>
      <c r="L24" s="148"/>
      <c r="M24" s="148"/>
      <c r="N24" s="148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mergeCells count="558">
    <mergeCell ref="BC5:BE6"/>
    <mergeCell ref="BF5:BH6"/>
    <mergeCell ref="BI5:BK6"/>
    <mergeCell ref="BL5:BN6"/>
    <mergeCell ref="BO5:BQ6"/>
    <mergeCell ref="BR5:BT6"/>
    <mergeCell ref="BU5:BW6"/>
    <mergeCell ref="BX5:BZ6"/>
    <mergeCell ref="CM4:CO4"/>
    <mergeCell ref="CP4:CR4"/>
    <mergeCell ref="CS4:CU4"/>
    <mergeCell ref="CV4:CX4"/>
    <mergeCell ref="CA4:CC4"/>
    <mergeCell ref="CD4:CF4"/>
    <mergeCell ref="CG4:CI4"/>
    <mergeCell ref="CJ4:CL4"/>
    <mergeCell ref="BO4:BQ4"/>
    <mergeCell ref="BR4:BT4"/>
    <mergeCell ref="BU4:BW4"/>
    <mergeCell ref="BX4:BZ4"/>
    <mergeCell ref="BC4:BE4"/>
    <mergeCell ref="BF4:BH4"/>
    <mergeCell ref="BI4:BK4"/>
    <mergeCell ref="BL4:BN4"/>
    <mergeCell ref="BC3:CC3"/>
    <mergeCell ref="CD3:DD3"/>
    <mergeCell ref="DE3:EE3"/>
    <mergeCell ref="DT21:DV22"/>
    <mergeCell ref="DW21:DY22"/>
    <mergeCell ref="DZ21:EB22"/>
    <mergeCell ref="EC21:EE22"/>
    <mergeCell ref="DH21:DJ22"/>
    <mergeCell ref="DK21:DM22"/>
    <mergeCell ref="DN21:DP22"/>
    <mergeCell ref="DQ21:DS22"/>
    <mergeCell ref="CV21:CX22"/>
    <mergeCell ref="CY21:DA22"/>
    <mergeCell ref="DB21:DD22"/>
    <mergeCell ref="DE21:DG22"/>
    <mergeCell ref="CJ21:CL22"/>
    <mergeCell ref="CM21:CO22"/>
    <mergeCell ref="CP21:CR22"/>
    <mergeCell ref="CS21:CU22"/>
    <mergeCell ref="BX21:BZ22"/>
    <mergeCell ref="CA21:CC22"/>
    <mergeCell ref="CD21:CF22"/>
    <mergeCell ref="CG21:CI22"/>
    <mergeCell ref="BL21:BN22"/>
    <mergeCell ref="BO21:BQ22"/>
    <mergeCell ref="BR21:BT22"/>
    <mergeCell ref="BU21:BW22"/>
    <mergeCell ref="BC21:BE22"/>
    <mergeCell ref="BF21:BH22"/>
    <mergeCell ref="BI21:BK22"/>
    <mergeCell ref="DT19:DV20"/>
    <mergeCell ref="CV19:CX20"/>
    <mergeCell ref="CY19:DA20"/>
    <mergeCell ref="DB19:DD20"/>
    <mergeCell ref="DE19:DG20"/>
    <mergeCell ref="CJ19:CL20"/>
    <mergeCell ref="CM19:CO20"/>
    <mergeCell ref="DW19:DY20"/>
    <mergeCell ref="DZ19:EB20"/>
    <mergeCell ref="EC19:EE20"/>
    <mergeCell ref="DH19:DJ20"/>
    <mergeCell ref="DK19:DM20"/>
    <mergeCell ref="DN19:DP20"/>
    <mergeCell ref="DQ19:DS20"/>
    <mergeCell ref="CP19:CR20"/>
    <mergeCell ref="CS19:CU20"/>
    <mergeCell ref="BX19:BZ20"/>
    <mergeCell ref="CA19:CC20"/>
    <mergeCell ref="CD19:CF20"/>
    <mergeCell ref="CG19:CI20"/>
    <mergeCell ref="BL19:BN20"/>
    <mergeCell ref="BO19:BQ20"/>
    <mergeCell ref="BR19:BT20"/>
    <mergeCell ref="BU19:BW20"/>
    <mergeCell ref="BC19:BE20"/>
    <mergeCell ref="BF19:BH20"/>
    <mergeCell ref="BI19:BK20"/>
    <mergeCell ref="DT17:DV18"/>
    <mergeCell ref="CV17:CX18"/>
    <mergeCell ref="CY17:DA18"/>
    <mergeCell ref="DB17:DD18"/>
    <mergeCell ref="DE17:DG18"/>
    <mergeCell ref="CJ17:CL18"/>
    <mergeCell ref="CM17:CO18"/>
    <mergeCell ref="DW17:DY18"/>
    <mergeCell ref="DZ17:EB18"/>
    <mergeCell ref="EC17:EE18"/>
    <mergeCell ref="DH17:DJ18"/>
    <mergeCell ref="DK17:DM18"/>
    <mergeCell ref="DN17:DP18"/>
    <mergeCell ref="DQ17:DS18"/>
    <mergeCell ref="CP17:CR18"/>
    <mergeCell ref="CS17:CU18"/>
    <mergeCell ref="BX17:BZ18"/>
    <mergeCell ref="CA17:CC18"/>
    <mergeCell ref="CD17:CF18"/>
    <mergeCell ref="CG17:CI18"/>
    <mergeCell ref="BL17:BN18"/>
    <mergeCell ref="BO17:BQ18"/>
    <mergeCell ref="BR17:BT18"/>
    <mergeCell ref="BU17:BW18"/>
    <mergeCell ref="BC17:BE18"/>
    <mergeCell ref="BF17:BH18"/>
    <mergeCell ref="BI17:BK18"/>
    <mergeCell ref="DT15:DV16"/>
    <mergeCell ref="CV15:CX16"/>
    <mergeCell ref="CY15:DA16"/>
    <mergeCell ref="DB15:DD16"/>
    <mergeCell ref="DE15:DG16"/>
    <mergeCell ref="CJ15:CL16"/>
    <mergeCell ref="CM15:CO16"/>
    <mergeCell ref="DW15:DY16"/>
    <mergeCell ref="DZ15:EB16"/>
    <mergeCell ref="EC15:EE16"/>
    <mergeCell ref="DH15:DJ16"/>
    <mergeCell ref="DK15:DM16"/>
    <mergeCell ref="DN15:DP16"/>
    <mergeCell ref="DQ15:DS16"/>
    <mergeCell ref="CP15:CR16"/>
    <mergeCell ref="CS15:CU16"/>
    <mergeCell ref="BX15:BZ16"/>
    <mergeCell ref="CA15:CC16"/>
    <mergeCell ref="CD15:CF16"/>
    <mergeCell ref="CG15:CI16"/>
    <mergeCell ref="BL15:BN16"/>
    <mergeCell ref="BO15:BQ16"/>
    <mergeCell ref="BR15:BT16"/>
    <mergeCell ref="BU15:BW16"/>
    <mergeCell ref="BC15:BE16"/>
    <mergeCell ref="BF15:BH16"/>
    <mergeCell ref="BI15:BK16"/>
    <mergeCell ref="DT13:DV14"/>
    <mergeCell ref="CV13:CX14"/>
    <mergeCell ref="CY13:DA14"/>
    <mergeCell ref="DB13:DD14"/>
    <mergeCell ref="DE13:DG14"/>
    <mergeCell ref="CJ13:CL14"/>
    <mergeCell ref="CM13:CO14"/>
    <mergeCell ref="DW13:DY14"/>
    <mergeCell ref="DZ13:EB14"/>
    <mergeCell ref="EC13:EE14"/>
    <mergeCell ref="DH13:DJ14"/>
    <mergeCell ref="DK13:DM14"/>
    <mergeCell ref="DN13:DP14"/>
    <mergeCell ref="DQ13:DS14"/>
    <mergeCell ref="CP13:CR14"/>
    <mergeCell ref="CS13:CU14"/>
    <mergeCell ref="BX13:BZ14"/>
    <mergeCell ref="CA13:CC14"/>
    <mergeCell ref="CD13:CF14"/>
    <mergeCell ref="CG13:CI14"/>
    <mergeCell ref="BL13:BN14"/>
    <mergeCell ref="BO13:BQ14"/>
    <mergeCell ref="BR13:BT14"/>
    <mergeCell ref="BU13:BW14"/>
    <mergeCell ref="BC13:BE14"/>
    <mergeCell ref="BF13:BH14"/>
    <mergeCell ref="BI13:BK14"/>
    <mergeCell ref="DT11:DV12"/>
    <mergeCell ref="CV11:CX12"/>
    <mergeCell ref="CY11:DA12"/>
    <mergeCell ref="DB11:DD12"/>
    <mergeCell ref="DE11:DG12"/>
    <mergeCell ref="CJ11:CL12"/>
    <mergeCell ref="CM11:CO12"/>
    <mergeCell ref="DW11:DY12"/>
    <mergeCell ref="DZ11:EB12"/>
    <mergeCell ref="EC11:EE12"/>
    <mergeCell ref="DH11:DJ12"/>
    <mergeCell ref="DK11:DM12"/>
    <mergeCell ref="DN11:DP12"/>
    <mergeCell ref="DQ11:DS12"/>
    <mergeCell ref="CP11:CR12"/>
    <mergeCell ref="CS11:CU12"/>
    <mergeCell ref="BX11:BZ12"/>
    <mergeCell ref="CA11:CC12"/>
    <mergeCell ref="CD11:CF12"/>
    <mergeCell ref="CG11:CI12"/>
    <mergeCell ref="BL11:BN12"/>
    <mergeCell ref="BO11:BQ12"/>
    <mergeCell ref="BR11:BT12"/>
    <mergeCell ref="BU11:BW12"/>
    <mergeCell ref="BC11:BE12"/>
    <mergeCell ref="BF11:BH12"/>
    <mergeCell ref="BI11:BK12"/>
    <mergeCell ref="DT9:DV10"/>
    <mergeCell ref="CV9:CX10"/>
    <mergeCell ref="CY9:DA10"/>
    <mergeCell ref="DB9:DD10"/>
    <mergeCell ref="DE9:DG10"/>
    <mergeCell ref="CJ9:CL10"/>
    <mergeCell ref="CM9:CO10"/>
    <mergeCell ref="DW9:DY10"/>
    <mergeCell ref="DZ9:EB10"/>
    <mergeCell ref="EC9:EE10"/>
    <mergeCell ref="DH9:DJ10"/>
    <mergeCell ref="DK9:DM10"/>
    <mergeCell ref="DN9:DP10"/>
    <mergeCell ref="DQ9:DS10"/>
    <mergeCell ref="CP9:CR10"/>
    <mergeCell ref="CS9:CU10"/>
    <mergeCell ref="BX9:BZ10"/>
    <mergeCell ref="CA9:CC10"/>
    <mergeCell ref="CD9:CF10"/>
    <mergeCell ref="CG9:CI10"/>
    <mergeCell ref="BL9:BN10"/>
    <mergeCell ref="BO9:BQ10"/>
    <mergeCell ref="BR9:BT10"/>
    <mergeCell ref="BU9:BW10"/>
    <mergeCell ref="BC9:BE10"/>
    <mergeCell ref="BF9:BH10"/>
    <mergeCell ref="BI9:BK10"/>
    <mergeCell ref="DT7:DV8"/>
    <mergeCell ref="CV7:CX8"/>
    <mergeCell ref="CY7:DA8"/>
    <mergeCell ref="DB7:DD8"/>
    <mergeCell ref="DE7:DG8"/>
    <mergeCell ref="CJ7:CL8"/>
    <mergeCell ref="CM7:CO8"/>
    <mergeCell ref="DW7:DY8"/>
    <mergeCell ref="DZ7:EB8"/>
    <mergeCell ref="EC7:EE8"/>
    <mergeCell ref="DH7:DJ8"/>
    <mergeCell ref="DK7:DM8"/>
    <mergeCell ref="DN7:DP8"/>
    <mergeCell ref="DQ7:DS8"/>
    <mergeCell ref="CP7:CR8"/>
    <mergeCell ref="CS7:CU8"/>
    <mergeCell ref="BX7:BZ8"/>
    <mergeCell ref="CA7:CC8"/>
    <mergeCell ref="CD7:CF8"/>
    <mergeCell ref="CG7:CI8"/>
    <mergeCell ref="BL7:BN8"/>
    <mergeCell ref="BO7:BQ8"/>
    <mergeCell ref="BR7:BT8"/>
    <mergeCell ref="BU7:BW8"/>
    <mergeCell ref="BC7:BE8"/>
    <mergeCell ref="BF7:BH8"/>
    <mergeCell ref="BI7:BK8"/>
    <mergeCell ref="DT5:DV6"/>
    <mergeCell ref="CV5:CX6"/>
    <mergeCell ref="CY5:DA6"/>
    <mergeCell ref="DB5:DD6"/>
    <mergeCell ref="DE5:DG6"/>
    <mergeCell ref="CJ5:CL6"/>
    <mergeCell ref="CM5:CO6"/>
    <mergeCell ref="DW5:DY6"/>
    <mergeCell ref="DZ5:EB6"/>
    <mergeCell ref="EC5:EE6"/>
    <mergeCell ref="DH5:DJ6"/>
    <mergeCell ref="DK5:DM6"/>
    <mergeCell ref="DN5:DP6"/>
    <mergeCell ref="DQ5:DS6"/>
    <mergeCell ref="CP5:CR6"/>
    <mergeCell ref="CS5:CU6"/>
    <mergeCell ref="CA5:CC6"/>
    <mergeCell ref="CD5:CF6"/>
    <mergeCell ref="CG5:CI6"/>
    <mergeCell ref="DZ4:EB4"/>
    <mergeCell ref="EC4:EE4"/>
    <mergeCell ref="DN4:DP4"/>
    <mergeCell ref="DQ4:DS4"/>
    <mergeCell ref="DT4:DV4"/>
    <mergeCell ref="DW4:DY4"/>
    <mergeCell ref="DB4:DD4"/>
    <mergeCell ref="DE4:DG4"/>
    <mergeCell ref="DH4:DJ4"/>
    <mergeCell ref="DK4:DM4"/>
    <mergeCell ref="CY4:DA4"/>
    <mergeCell ref="AE23:AY24"/>
    <mergeCell ref="A2:AY2"/>
    <mergeCell ref="A4:C4"/>
    <mergeCell ref="V9:X9"/>
    <mergeCell ref="AB5:AD5"/>
    <mergeCell ref="G4:I4"/>
    <mergeCell ref="V4:X4"/>
    <mergeCell ref="D4:F4"/>
    <mergeCell ref="M4:O4"/>
    <mergeCell ref="P4:R4"/>
    <mergeCell ref="S4:U4"/>
    <mergeCell ref="J9:L10"/>
    <mergeCell ref="D5:F6"/>
    <mergeCell ref="J4:L4"/>
    <mergeCell ref="P5:R5"/>
    <mergeCell ref="M9:O9"/>
    <mergeCell ref="S9:U9"/>
    <mergeCell ref="V17:X18"/>
    <mergeCell ref="D9:F9"/>
    <mergeCell ref="G9:I9"/>
    <mergeCell ref="G21:I21"/>
    <mergeCell ref="V21:X21"/>
    <mergeCell ref="D21:F21"/>
    <mergeCell ref="P15:R15"/>
    <mergeCell ref="S11:U11"/>
    <mergeCell ref="J21:L21"/>
    <mergeCell ref="A21:C22"/>
    <mergeCell ref="AB21:AD22"/>
    <mergeCell ref="Y21:AA21"/>
    <mergeCell ref="M21:O21"/>
    <mergeCell ref="P21:R21"/>
    <mergeCell ref="S21:U21"/>
    <mergeCell ref="AB4:AD4"/>
    <mergeCell ref="Y4:AA4"/>
    <mergeCell ref="P19:R19"/>
    <mergeCell ref="S19:U19"/>
    <mergeCell ref="AB9:AD9"/>
    <mergeCell ref="Y9:AA9"/>
    <mergeCell ref="P9:R9"/>
    <mergeCell ref="AB13:AD13"/>
    <mergeCell ref="Y13:AA13"/>
    <mergeCell ref="P13:R14"/>
    <mergeCell ref="A15:C16"/>
    <mergeCell ref="Y15:AA15"/>
    <mergeCell ref="A9:C10"/>
    <mergeCell ref="AE4:AF4"/>
    <mergeCell ref="AE5:AF5"/>
    <mergeCell ref="AE12:AF12"/>
    <mergeCell ref="AE9:AF9"/>
    <mergeCell ref="G15:I15"/>
    <mergeCell ref="V15:X15"/>
    <mergeCell ref="D15:F15"/>
    <mergeCell ref="AQ4:AR4"/>
    <mergeCell ref="AS4:AT4"/>
    <mergeCell ref="AU4:AV4"/>
    <mergeCell ref="AG4:AH4"/>
    <mergeCell ref="AI4:AJ4"/>
    <mergeCell ref="AK4:AL4"/>
    <mergeCell ref="AM4:AN4"/>
    <mergeCell ref="AG21:AH21"/>
    <mergeCell ref="AI21:AJ21"/>
    <mergeCell ref="AK21:AL21"/>
    <mergeCell ref="AO4:AP4"/>
    <mergeCell ref="AI20:AJ20"/>
    <mergeCell ref="AK20:AL20"/>
    <mergeCell ref="AO11:AP11"/>
    <mergeCell ref="AG5:AH5"/>
    <mergeCell ref="AI5:AJ5"/>
    <mergeCell ref="AK5:AL5"/>
    <mergeCell ref="AU21:AV21"/>
    <mergeCell ref="AE22:AF22"/>
    <mergeCell ref="AG22:AH22"/>
    <mergeCell ref="AI22:AJ22"/>
    <mergeCell ref="AK22:AL22"/>
    <mergeCell ref="AM21:AN21"/>
    <mergeCell ref="AO21:AP21"/>
    <mergeCell ref="AQ21:AR21"/>
    <mergeCell ref="AS21:AT21"/>
    <mergeCell ref="AE21:AF21"/>
    <mergeCell ref="AU22:AV22"/>
    <mergeCell ref="AM22:AN22"/>
    <mergeCell ref="AO22:AP22"/>
    <mergeCell ref="AQ22:AR22"/>
    <mergeCell ref="AS22:AT22"/>
    <mergeCell ref="AG8:AH8"/>
    <mergeCell ref="AI8:AJ8"/>
    <mergeCell ref="AK8:AL8"/>
    <mergeCell ref="AU20:AV20"/>
    <mergeCell ref="AM20:AN20"/>
    <mergeCell ref="AO20:AP20"/>
    <mergeCell ref="AQ20:AR20"/>
    <mergeCell ref="AS20:AT20"/>
    <mergeCell ref="AE20:AF20"/>
    <mergeCell ref="AG20:AH20"/>
    <mergeCell ref="AE18:AF18"/>
    <mergeCell ref="AG18:AH18"/>
    <mergeCell ref="AE19:AF19"/>
    <mergeCell ref="AG19:AH19"/>
    <mergeCell ref="AQ11:AR11"/>
    <mergeCell ref="AU8:AV8"/>
    <mergeCell ref="AO8:AP8"/>
    <mergeCell ref="AQ8:AR8"/>
    <mergeCell ref="AS8:AT8"/>
    <mergeCell ref="AS11:AT11"/>
    <mergeCell ref="AU9:AV9"/>
    <mergeCell ref="AM7:AN7"/>
    <mergeCell ref="AO7:AP7"/>
    <mergeCell ref="AQ7:AR7"/>
    <mergeCell ref="AM10:AN10"/>
    <mergeCell ref="AO10:AP10"/>
    <mergeCell ref="AQ10:AR10"/>
    <mergeCell ref="AS12:AT12"/>
    <mergeCell ref="AI18:AJ18"/>
    <mergeCell ref="AK15:AL15"/>
    <mergeCell ref="AM15:AN15"/>
    <mergeCell ref="AO15:AP15"/>
    <mergeCell ref="AS17:AT17"/>
    <mergeCell ref="AS15:AT15"/>
    <mergeCell ref="AQ12:AR12"/>
    <mergeCell ref="AO12:AP12"/>
    <mergeCell ref="AS5:AT5"/>
    <mergeCell ref="AM5:AN5"/>
    <mergeCell ref="AO5:AP5"/>
    <mergeCell ref="AQ5:AR5"/>
    <mergeCell ref="AU5:AV5"/>
    <mergeCell ref="A19:C20"/>
    <mergeCell ref="G19:I19"/>
    <mergeCell ref="Y19:AA20"/>
    <mergeCell ref="AB19:AD19"/>
    <mergeCell ref="V19:X19"/>
    <mergeCell ref="D19:F19"/>
    <mergeCell ref="M19:O19"/>
    <mergeCell ref="J19:L19"/>
    <mergeCell ref="AS19:AT19"/>
    <mergeCell ref="AU19:AV19"/>
    <mergeCell ref="AI19:AJ19"/>
    <mergeCell ref="AK19:AL19"/>
    <mergeCell ref="AM19:AN19"/>
    <mergeCell ref="AO19:AP19"/>
    <mergeCell ref="AQ19:AR19"/>
    <mergeCell ref="A7:C8"/>
    <mergeCell ref="Y7:AA7"/>
    <mergeCell ref="D7:F7"/>
    <mergeCell ref="M7:O7"/>
    <mergeCell ref="G7:I8"/>
    <mergeCell ref="V7:X7"/>
    <mergeCell ref="J7:L7"/>
    <mergeCell ref="P7:R7"/>
    <mergeCell ref="S7:U7"/>
    <mergeCell ref="AG7:AH7"/>
    <mergeCell ref="D13:F13"/>
    <mergeCell ref="P17:R17"/>
    <mergeCell ref="S17:U17"/>
    <mergeCell ref="M13:O13"/>
    <mergeCell ref="J13:L13"/>
    <mergeCell ref="M17:O17"/>
    <mergeCell ref="S13:U13"/>
    <mergeCell ref="AE17:AF17"/>
    <mergeCell ref="AE8:AF8"/>
    <mergeCell ref="AU7:AV7"/>
    <mergeCell ref="A17:C18"/>
    <mergeCell ref="Y17:AA17"/>
    <mergeCell ref="G17:I17"/>
    <mergeCell ref="AS18:AT18"/>
    <mergeCell ref="AU18:AV18"/>
    <mergeCell ref="AS7:AT7"/>
    <mergeCell ref="AM8:AN8"/>
    <mergeCell ref="J17:L17"/>
    <mergeCell ref="AE7:AF7"/>
    <mergeCell ref="AG17:AH17"/>
    <mergeCell ref="AI17:AJ17"/>
    <mergeCell ref="AK17:AL17"/>
    <mergeCell ref="AU17:AV17"/>
    <mergeCell ref="AM17:AN17"/>
    <mergeCell ref="AO17:AP17"/>
    <mergeCell ref="A5:C6"/>
    <mergeCell ref="Y5:AA5"/>
    <mergeCell ref="G5:I5"/>
    <mergeCell ref="V5:X5"/>
    <mergeCell ref="M5:O5"/>
    <mergeCell ref="J5:L5"/>
    <mergeCell ref="S5:U5"/>
    <mergeCell ref="AQ6:AR6"/>
    <mergeCell ref="AS6:AT6"/>
    <mergeCell ref="AE6:AF6"/>
    <mergeCell ref="AG6:AH6"/>
    <mergeCell ref="AI6:AJ6"/>
    <mergeCell ref="AK6:AL6"/>
    <mergeCell ref="AU6:AV6"/>
    <mergeCell ref="A11:C12"/>
    <mergeCell ref="Y11:AA11"/>
    <mergeCell ref="G11:I11"/>
    <mergeCell ref="V11:X11"/>
    <mergeCell ref="D11:F11"/>
    <mergeCell ref="J11:L11"/>
    <mergeCell ref="P11:R11"/>
    <mergeCell ref="AM6:AN6"/>
    <mergeCell ref="AO6:AP6"/>
    <mergeCell ref="AE11:AF11"/>
    <mergeCell ref="AG11:AH11"/>
    <mergeCell ref="AI11:AJ11"/>
    <mergeCell ref="AK11:AL11"/>
    <mergeCell ref="AS9:AT9"/>
    <mergeCell ref="AM9:AN9"/>
    <mergeCell ref="AO9:AP9"/>
    <mergeCell ref="AE10:AF10"/>
    <mergeCell ref="AG10:AH10"/>
    <mergeCell ref="AI10:AJ10"/>
    <mergeCell ref="AK10:AL10"/>
    <mergeCell ref="AG9:AH9"/>
    <mergeCell ref="AK13:AL13"/>
    <mergeCell ref="AM13:AN13"/>
    <mergeCell ref="AO16:AP16"/>
    <mergeCell ref="AG16:AH16"/>
    <mergeCell ref="AI16:AJ16"/>
    <mergeCell ref="AG12:AH12"/>
    <mergeCell ref="AI12:AJ12"/>
    <mergeCell ref="AK12:AL12"/>
    <mergeCell ref="AI9:AJ9"/>
    <mergeCell ref="AI7:AJ7"/>
    <mergeCell ref="AQ16:AR16"/>
    <mergeCell ref="AQ17:AR17"/>
    <mergeCell ref="AQ18:AR18"/>
    <mergeCell ref="AK18:AL18"/>
    <mergeCell ref="AM18:AN18"/>
    <mergeCell ref="AO18:AP18"/>
    <mergeCell ref="AK9:AL9"/>
    <mergeCell ref="AQ9:AR9"/>
    <mergeCell ref="AK7:AL7"/>
    <mergeCell ref="M15:O15"/>
    <mergeCell ref="J15:L15"/>
    <mergeCell ref="S15:U16"/>
    <mergeCell ref="AQ15:AR15"/>
    <mergeCell ref="AE16:AF16"/>
    <mergeCell ref="AS14:AT14"/>
    <mergeCell ref="AU14:AV14"/>
    <mergeCell ref="AK16:AL16"/>
    <mergeCell ref="AM16:AN16"/>
    <mergeCell ref="AS16:AT16"/>
    <mergeCell ref="AU16:AV16"/>
    <mergeCell ref="AG3:AV3"/>
    <mergeCell ref="AS13:AT13"/>
    <mergeCell ref="AU13:AV13"/>
    <mergeCell ref="AU10:AV10"/>
    <mergeCell ref="AO13:AP13"/>
    <mergeCell ref="AS10:AT10"/>
    <mergeCell ref="AU12:AV12"/>
    <mergeCell ref="AM11:AN11"/>
    <mergeCell ref="AU11:AV11"/>
    <mergeCell ref="AM12:AN12"/>
    <mergeCell ref="AK14:AL14"/>
    <mergeCell ref="A13:C14"/>
    <mergeCell ref="AE13:AF13"/>
    <mergeCell ref="AG13:AH13"/>
    <mergeCell ref="AI13:AJ13"/>
    <mergeCell ref="AE14:AF14"/>
    <mergeCell ref="AG14:AH14"/>
    <mergeCell ref="AI14:AJ14"/>
    <mergeCell ref="G13:I13"/>
    <mergeCell ref="V13:X13"/>
    <mergeCell ref="AQ13:AR13"/>
    <mergeCell ref="AW19:AY20"/>
    <mergeCell ref="AW7:AY8"/>
    <mergeCell ref="AB11:AD11"/>
    <mergeCell ref="AB17:AD17"/>
    <mergeCell ref="AB7:AD7"/>
    <mergeCell ref="AE15:AF15"/>
    <mergeCell ref="AG15:AH15"/>
    <mergeCell ref="AI15:AJ15"/>
    <mergeCell ref="AB15:AD15"/>
    <mergeCell ref="AW15:AY16"/>
    <mergeCell ref="AM14:AN14"/>
    <mergeCell ref="AO14:AP14"/>
    <mergeCell ref="AQ14:AR14"/>
    <mergeCell ref="AU15:AV15"/>
    <mergeCell ref="AW21:AY22"/>
    <mergeCell ref="M11:O12"/>
    <mergeCell ref="D17:F17"/>
    <mergeCell ref="AW3:AY3"/>
    <mergeCell ref="AW17:AY18"/>
    <mergeCell ref="AW5:AY6"/>
    <mergeCell ref="AW11:AY12"/>
    <mergeCell ref="AW9:AY10"/>
    <mergeCell ref="AW4:AY4"/>
    <mergeCell ref="AW13:AY1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50" workbookViewId="0" topLeftCell="A1">
      <selection activeCell="A1" sqref="A1:O1"/>
    </sheetView>
  </sheetViews>
  <sheetFormatPr defaultColWidth="9.00390625" defaultRowHeight="13.5"/>
  <cols>
    <col min="1" max="1" width="4.625" style="53" customWidth="1"/>
    <col min="2" max="2" width="4.375" style="1" customWidth="1"/>
    <col min="3" max="3" width="8.25390625" style="1" customWidth="1"/>
    <col min="4" max="4" width="6.75390625" style="1" customWidth="1"/>
    <col min="5" max="5" width="8.125" style="1" customWidth="1"/>
    <col min="6" max="6" width="5.625" style="1" customWidth="1"/>
    <col min="7" max="7" width="8.125" style="1" customWidth="1"/>
    <col min="8" max="9" width="6.50390625" style="1" customWidth="1"/>
    <col min="10" max="10" width="6.75390625" style="1" customWidth="1"/>
    <col min="11" max="11" width="8.125" style="1" customWidth="1"/>
    <col min="12" max="12" width="5.625" style="5" customWidth="1"/>
    <col min="13" max="13" width="8.125" style="1" customWidth="1"/>
    <col min="14" max="15" width="6.50390625" style="1" customWidth="1"/>
    <col min="16" max="16384" width="8.875" style="1" customWidth="1"/>
  </cols>
  <sheetData>
    <row r="1" spans="1:15" ht="33.75" customHeight="1" thickBot="1">
      <c r="A1" s="370" t="s">
        <v>47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6" ht="17.25" customHeight="1" thickBot="1">
      <c r="A2" s="98" t="s">
        <v>48</v>
      </c>
      <c r="B2" s="42" t="s">
        <v>49</v>
      </c>
      <c r="C2" s="99" t="s">
        <v>50</v>
      </c>
      <c r="D2" s="43" t="s">
        <v>51</v>
      </c>
      <c r="E2" s="379" t="s">
        <v>52</v>
      </c>
      <c r="F2" s="379"/>
      <c r="G2" s="380"/>
      <c r="H2" s="384" t="s">
        <v>53</v>
      </c>
      <c r="I2" s="386"/>
      <c r="J2" s="100" t="s">
        <v>51</v>
      </c>
      <c r="K2" s="379" t="s">
        <v>52</v>
      </c>
      <c r="L2" s="379"/>
      <c r="M2" s="380"/>
      <c r="N2" s="384" t="s">
        <v>53</v>
      </c>
      <c r="O2" s="385"/>
      <c r="P2" s="21"/>
    </row>
    <row r="3" spans="1:15" ht="17.25" customHeight="1">
      <c r="A3" s="76"/>
      <c r="B3" s="367" t="s">
        <v>56</v>
      </c>
      <c r="C3" s="366" t="s">
        <v>63</v>
      </c>
      <c r="D3" s="39">
        <v>0.375</v>
      </c>
      <c r="E3" s="9" t="s">
        <v>72</v>
      </c>
      <c r="F3" s="134" t="s">
        <v>114</v>
      </c>
      <c r="G3" s="44" t="s">
        <v>73</v>
      </c>
      <c r="H3" s="61" t="s">
        <v>6</v>
      </c>
      <c r="I3" s="11" t="s">
        <v>7</v>
      </c>
      <c r="J3" s="27">
        <v>0.40972222222222227</v>
      </c>
      <c r="K3" s="9" t="s">
        <v>74</v>
      </c>
      <c r="L3" s="134" t="s">
        <v>122</v>
      </c>
      <c r="M3" s="44" t="s">
        <v>75</v>
      </c>
      <c r="N3" s="67" t="s">
        <v>2</v>
      </c>
      <c r="O3" s="77" t="s">
        <v>4</v>
      </c>
    </row>
    <row r="4" spans="1:15" ht="17.25" customHeight="1">
      <c r="A4" s="78">
        <v>4</v>
      </c>
      <c r="B4" s="368"/>
      <c r="C4" s="366"/>
      <c r="D4" s="38">
        <v>0.4444444444444444</v>
      </c>
      <c r="E4" s="6" t="s">
        <v>72</v>
      </c>
      <c r="F4" s="134" t="s">
        <v>115</v>
      </c>
      <c r="G4" s="47" t="s">
        <v>76</v>
      </c>
      <c r="H4" s="57" t="s">
        <v>0</v>
      </c>
      <c r="I4" s="18" t="s">
        <v>6</v>
      </c>
      <c r="J4" s="23">
        <v>0.4791666666666667</v>
      </c>
      <c r="K4" s="6" t="s">
        <v>74</v>
      </c>
      <c r="L4" s="134" t="s">
        <v>123</v>
      </c>
      <c r="M4" s="47" t="s">
        <v>77</v>
      </c>
      <c r="N4" s="66" t="s">
        <v>3</v>
      </c>
      <c r="O4" s="79" t="s">
        <v>2</v>
      </c>
    </row>
    <row r="5" spans="1:15" ht="17.25" customHeight="1" thickBot="1">
      <c r="A5" s="78" t="s">
        <v>54</v>
      </c>
      <c r="B5" s="368"/>
      <c r="C5" s="366"/>
      <c r="D5" s="31">
        <v>0.513888888888889</v>
      </c>
      <c r="E5" s="19" t="s">
        <v>76</v>
      </c>
      <c r="F5" s="181" t="s">
        <v>116</v>
      </c>
      <c r="G5" s="19" t="s">
        <v>78</v>
      </c>
      <c r="H5" s="60" t="s">
        <v>1</v>
      </c>
      <c r="I5" s="15" t="s">
        <v>0</v>
      </c>
      <c r="J5" s="25">
        <v>0.548611111111111</v>
      </c>
      <c r="K5" s="7" t="s">
        <v>84</v>
      </c>
      <c r="L5" s="142" t="s">
        <v>124</v>
      </c>
      <c r="M5" s="182" t="s">
        <v>85</v>
      </c>
      <c r="N5" s="67" t="s">
        <v>5</v>
      </c>
      <c r="O5" s="79" t="s">
        <v>3</v>
      </c>
    </row>
    <row r="6" spans="1:15" ht="17.25" customHeight="1">
      <c r="A6" s="78">
        <v>28</v>
      </c>
      <c r="B6" s="368"/>
      <c r="C6" s="365" t="s">
        <v>64</v>
      </c>
      <c r="D6" s="39">
        <v>0.375</v>
      </c>
      <c r="E6" s="9" t="s">
        <v>79</v>
      </c>
      <c r="F6" s="134" t="s">
        <v>117</v>
      </c>
      <c r="G6" s="44" t="s">
        <v>77</v>
      </c>
      <c r="H6" s="61" t="s">
        <v>38</v>
      </c>
      <c r="I6" s="11" t="s">
        <v>5</v>
      </c>
      <c r="J6" s="27">
        <v>0.40972222222222227</v>
      </c>
      <c r="K6" s="9" t="s">
        <v>80</v>
      </c>
      <c r="L6" s="134" t="s">
        <v>120</v>
      </c>
      <c r="M6" s="22" t="s">
        <v>78</v>
      </c>
      <c r="N6" s="68" t="s">
        <v>1</v>
      </c>
      <c r="O6" s="80" t="s">
        <v>0</v>
      </c>
    </row>
    <row r="7" spans="1:15" ht="17.25" customHeight="1">
      <c r="A7" s="78" t="s">
        <v>55</v>
      </c>
      <c r="B7" s="368"/>
      <c r="C7" s="366"/>
      <c r="D7" s="38">
        <v>0.4444444444444444</v>
      </c>
      <c r="E7" s="9" t="s">
        <v>79</v>
      </c>
      <c r="F7" s="134" t="s">
        <v>118</v>
      </c>
      <c r="G7" s="47" t="s">
        <v>73</v>
      </c>
      <c r="H7" s="57" t="s">
        <v>7</v>
      </c>
      <c r="I7" s="18" t="s">
        <v>38</v>
      </c>
      <c r="J7" s="23">
        <v>0.4791666666666667</v>
      </c>
      <c r="K7" s="9" t="s">
        <v>80</v>
      </c>
      <c r="L7" s="135" t="s">
        <v>121</v>
      </c>
      <c r="M7" s="47" t="s">
        <v>75</v>
      </c>
      <c r="N7" s="66" t="s">
        <v>4</v>
      </c>
      <c r="O7" s="79" t="s">
        <v>1</v>
      </c>
    </row>
    <row r="8" spans="1:15" ht="17.25" customHeight="1" thickBot="1">
      <c r="A8" s="78"/>
      <c r="B8" s="369"/>
      <c r="C8" s="366"/>
      <c r="D8" s="27">
        <v>0.513888888888889</v>
      </c>
      <c r="E8" s="6" t="s">
        <v>89</v>
      </c>
      <c r="F8" s="110" t="s">
        <v>119</v>
      </c>
      <c r="G8" s="47" t="s">
        <v>86</v>
      </c>
      <c r="H8" s="58" t="s">
        <v>6</v>
      </c>
      <c r="I8" s="36" t="s">
        <v>7</v>
      </c>
      <c r="J8" s="37">
        <v>0.548611111111111</v>
      </c>
      <c r="K8" s="9" t="s">
        <v>87</v>
      </c>
      <c r="L8" s="110" t="s">
        <v>118</v>
      </c>
      <c r="M8" s="47" t="s">
        <v>83</v>
      </c>
      <c r="N8" s="61" t="s">
        <v>2</v>
      </c>
      <c r="O8" s="81" t="s">
        <v>4</v>
      </c>
    </row>
    <row r="9" spans="1:15" ht="17.25" customHeight="1" thickBot="1" thickTop="1">
      <c r="A9" s="114" t="s">
        <v>97</v>
      </c>
      <c r="B9" s="179" t="s">
        <v>98</v>
      </c>
      <c r="C9" s="180" t="s">
        <v>94</v>
      </c>
      <c r="D9" s="115">
        <v>0.5833333333333334</v>
      </c>
      <c r="E9" s="116" t="s">
        <v>81</v>
      </c>
      <c r="F9" s="112" t="s">
        <v>95</v>
      </c>
      <c r="G9" s="117" t="s">
        <v>82</v>
      </c>
      <c r="H9" s="118" t="s">
        <v>7</v>
      </c>
      <c r="I9" s="119" t="s">
        <v>7</v>
      </c>
      <c r="J9" s="115">
        <v>0.6527777777777778</v>
      </c>
      <c r="K9" s="116" t="s">
        <v>81</v>
      </c>
      <c r="L9" s="113" t="s">
        <v>96</v>
      </c>
      <c r="M9" s="120" t="s">
        <v>83</v>
      </c>
      <c r="N9" s="118" t="s">
        <v>5</v>
      </c>
      <c r="O9" s="119" t="s">
        <v>5</v>
      </c>
    </row>
    <row r="10" spans="1:15" ht="17.25" customHeight="1" thickTop="1">
      <c r="A10" s="86" t="s">
        <v>169</v>
      </c>
      <c r="B10" s="368" t="s">
        <v>170</v>
      </c>
      <c r="C10" s="375" t="s">
        <v>67</v>
      </c>
      <c r="D10" s="37">
        <v>0.5416666666666666</v>
      </c>
      <c r="E10" s="35" t="s">
        <v>74</v>
      </c>
      <c r="F10" s="136" t="s">
        <v>125</v>
      </c>
      <c r="G10" s="22" t="s">
        <v>73</v>
      </c>
      <c r="H10" s="58" t="s">
        <v>38</v>
      </c>
      <c r="I10" s="36" t="s">
        <v>3</v>
      </c>
      <c r="J10" s="51">
        <v>0.576388888888889</v>
      </c>
      <c r="K10" s="35" t="s">
        <v>80</v>
      </c>
      <c r="L10" s="136" t="s">
        <v>127</v>
      </c>
      <c r="M10" s="22" t="s">
        <v>76</v>
      </c>
      <c r="N10" s="71" t="s">
        <v>6</v>
      </c>
      <c r="O10" s="121" t="s">
        <v>4</v>
      </c>
    </row>
    <row r="11" spans="1:15" ht="17.25" customHeight="1" thickBot="1">
      <c r="A11" s="87" t="s">
        <v>168</v>
      </c>
      <c r="B11" s="369"/>
      <c r="C11" s="376"/>
      <c r="D11" s="34">
        <v>0.611111111111111</v>
      </c>
      <c r="E11" s="12" t="s">
        <v>87</v>
      </c>
      <c r="F11" s="111" t="s">
        <v>126</v>
      </c>
      <c r="G11" s="48" t="s">
        <v>86</v>
      </c>
      <c r="H11" s="62" t="s">
        <v>3</v>
      </c>
      <c r="I11" s="13" t="s">
        <v>38</v>
      </c>
      <c r="J11" s="52">
        <v>0.6458333333333334</v>
      </c>
      <c r="K11" s="12" t="s">
        <v>81</v>
      </c>
      <c r="L11" s="111" t="s">
        <v>128</v>
      </c>
      <c r="M11" s="48" t="s">
        <v>88</v>
      </c>
      <c r="N11" s="102" t="s">
        <v>4</v>
      </c>
      <c r="O11" s="88" t="s">
        <v>6</v>
      </c>
    </row>
    <row r="12" spans="1:15" ht="17.25" customHeight="1" thickTop="1">
      <c r="A12" s="89">
        <v>6</v>
      </c>
      <c r="B12" s="368" t="s">
        <v>56</v>
      </c>
      <c r="C12" s="377" t="s">
        <v>68</v>
      </c>
      <c r="D12" s="39">
        <v>0.375</v>
      </c>
      <c r="E12" s="9" t="s">
        <v>72</v>
      </c>
      <c r="F12" s="134" t="s">
        <v>146</v>
      </c>
      <c r="G12" s="44" t="s">
        <v>75</v>
      </c>
      <c r="H12" s="61" t="s">
        <v>1</v>
      </c>
      <c r="I12" s="11" t="s">
        <v>5</v>
      </c>
      <c r="J12" s="27">
        <v>0.40972222222222227</v>
      </c>
      <c r="K12" s="9" t="s">
        <v>79</v>
      </c>
      <c r="L12" s="137" t="s">
        <v>140</v>
      </c>
      <c r="M12" s="54" t="s">
        <v>78</v>
      </c>
      <c r="N12" s="67" t="s">
        <v>2</v>
      </c>
      <c r="O12" s="77" t="s">
        <v>7</v>
      </c>
    </row>
    <row r="13" spans="1:15" ht="17.25" customHeight="1" thickBot="1">
      <c r="A13" s="78" t="s">
        <v>54</v>
      </c>
      <c r="B13" s="368"/>
      <c r="C13" s="375"/>
      <c r="D13" s="183">
        <v>0.4444444444444444</v>
      </c>
      <c r="E13" s="35" t="s">
        <v>89</v>
      </c>
      <c r="F13" s="402" t="s">
        <v>164</v>
      </c>
      <c r="G13" s="55" t="s">
        <v>83</v>
      </c>
      <c r="H13" s="59" t="s">
        <v>5</v>
      </c>
      <c r="I13" s="20" t="s">
        <v>1</v>
      </c>
      <c r="J13" s="24">
        <v>0.4791666666666667</v>
      </c>
      <c r="K13" s="35" t="s">
        <v>84</v>
      </c>
      <c r="L13" s="126" t="s">
        <v>141</v>
      </c>
      <c r="M13" s="22" t="s">
        <v>82</v>
      </c>
      <c r="N13" s="72" t="s">
        <v>7</v>
      </c>
      <c r="O13" s="90" t="s">
        <v>2</v>
      </c>
    </row>
    <row r="14" spans="1:15" ht="17.25" customHeight="1">
      <c r="A14" s="78">
        <v>2</v>
      </c>
      <c r="B14" s="368"/>
      <c r="C14" s="378" t="s">
        <v>69</v>
      </c>
      <c r="D14" s="32">
        <v>0.5416666666666666</v>
      </c>
      <c r="E14" s="8" t="s">
        <v>74</v>
      </c>
      <c r="F14" s="140" t="s">
        <v>173</v>
      </c>
      <c r="G14" s="56" t="s">
        <v>76</v>
      </c>
      <c r="H14" s="63" t="s">
        <v>38</v>
      </c>
      <c r="I14" s="16" t="s">
        <v>4</v>
      </c>
      <c r="J14" s="28">
        <v>0.576388888888889</v>
      </c>
      <c r="K14" s="8" t="s">
        <v>80</v>
      </c>
      <c r="L14" s="138" t="s">
        <v>138</v>
      </c>
      <c r="M14" s="56" t="s">
        <v>73</v>
      </c>
      <c r="N14" s="63" t="s">
        <v>6</v>
      </c>
      <c r="O14" s="91" t="s">
        <v>3</v>
      </c>
    </row>
    <row r="15" spans="1:15" ht="17.25" customHeight="1" thickBot="1">
      <c r="A15" s="83" t="s">
        <v>55</v>
      </c>
      <c r="B15" s="369"/>
      <c r="C15" s="372"/>
      <c r="D15" s="34">
        <v>0.611111111111111</v>
      </c>
      <c r="E15" s="17" t="s">
        <v>87</v>
      </c>
      <c r="F15" s="111" t="s">
        <v>174</v>
      </c>
      <c r="G15" s="48" t="s">
        <v>88</v>
      </c>
      <c r="H15" s="62" t="s">
        <v>4</v>
      </c>
      <c r="I15" s="13" t="s">
        <v>38</v>
      </c>
      <c r="J15" s="29">
        <v>0.6458333333333334</v>
      </c>
      <c r="K15" s="12" t="s">
        <v>81</v>
      </c>
      <c r="L15" s="127" t="s">
        <v>139</v>
      </c>
      <c r="M15" s="48" t="s">
        <v>86</v>
      </c>
      <c r="N15" s="62" t="s">
        <v>3</v>
      </c>
      <c r="O15" s="92" t="s">
        <v>6</v>
      </c>
    </row>
    <row r="16" spans="1:15" ht="17.25" customHeight="1" thickTop="1">
      <c r="A16" s="89" t="s">
        <v>91</v>
      </c>
      <c r="B16" s="390" t="s">
        <v>56</v>
      </c>
      <c r="C16" s="377" t="s">
        <v>132</v>
      </c>
      <c r="D16" s="30">
        <v>0.5416666666666666</v>
      </c>
      <c r="E16" s="10" t="s">
        <v>72</v>
      </c>
      <c r="F16" s="139" t="s">
        <v>133</v>
      </c>
      <c r="G16" s="54" t="s">
        <v>77</v>
      </c>
      <c r="H16" s="64" t="s">
        <v>1</v>
      </c>
      <c r="I16" s="14" t="s">
        <v>7</v>
      </c>
      <c r="J16" s="26">
        <v>0.576388888888889</v>
      </c>
      <c r="K16" s="10" t="s">
        <v>79</v>
      </c>
      <c r="L16" s="139" t="s">
        <v>134</v>
      </c>
      <c r="M16" s="54" t="s">
        <v>75</v>
      </c>
      <c r="N16" s="69" t="s">
        <v>2</v>
      </c>
      <c r="O16" s="84" t="s">
        <v>0</v>
      </c>
    </row>
    <row r="17" spans="1:15" ht="17.25" customHeight="1" thickBot="1">
      <c r="A17" s="96" t="s">
        <v>147</v>
      </c>
      <c r="B17" s="369"/>
      <c r="C17" s="376"/>
      <c r="D17" s="34">
        <v>0.611111111111111</v>
      </c>
      <c r="E17" s="12" t="s">
        <v>89</v>
      </c>
      <c r="F17" s="111" t="s">
        <v>135</v>
      </c>
      <c r="G17" s="48" t="s">
        <v>85</v>
      </c>
      <c r="H17" s="62" t="s">
        <v>7</v>
      </c>
      <c r="I17" s="13" t="s">
        <v>1</v>
      </c>
      <c r="J17" s="33">
        <v>0.6458333333333334</v>
      </c>
      <c r="K17" s="12" t="s">
        <v>84</v>
      </c>
      <c r="L17" s="111" t="s">
        <v>136</v>
      </c>
      <c r="M17" s="48" t="s">
        <v>83</v>
      </c>
      <c r="N17" s="102" t="s">
        <v>0</v>
      </c>
      <c r="O17" s="92" t="s">
        <v>2</v>
      </c>
    </row>
    <row r="18" spans="1:15" ht="17.25" customHeight="1" thickTop="1">
      <c r="A18" s="89" t="s">
        <v>91</v>
      </c>
      <c r="B18" s="390" t="s">
        <v>56</v>
      </c>
      <c r="C18" s="377" t="s">
        <v>70</v>
      </c>
      <c r="D18" s="39">
        <v>0.375</v>
      </c>
      <c r="E18" s="9" t="s">
        <v>72</v>
      </c>
      <c r="F18" s="134" t="s">
        <v>154</v>
      </c>
      <c r="G18" s="54" t="s">
        <v>78</v>
      </c>
      <c r="H18" s="61" t="s">
        <v>1</v>
      </c>
      <c r="I18" s="11" t="s">
        <v>3</v>
      </c>
      <c r="J18" s="27">
        <v>0.40972222222222227</v>
      </c>
      <c r="K18" s="9" t="s">
        <v>79</v>
      </c>
      <c r="L18" s="134" t="s">
        <v>167</v>
      </c>
      <c r="M18" s="44" t="s">
        <v>76</v>
      </c>
      <c r="N18" s="61" t="s">
        <v>2</v>
      </c>
      <c r="O18" s="82" t="s">
        <v>5</v>
      </c>
    </row>
    <row r="19" spans="1:15" ht="17.25" customHeight="1" thickBot="1">
      <c r="A19" s="96" t="s">
        <v>92</v>
      </c>
      <c r="B19" s="399"/>
      <c r="C19" s="395"/>
      <c r="D19" s="31">
        <v>0.4444444444444444</v>
      </c>
      <c r="E19" s="40" t="s">
        <v>89</v>
      </c>
      <c r="F19" s="401" t="s">
        <v>139</v>
      </c>
      <c r="G19" s="50" t="s">
        <v>82</v>
      </c>
      <c r="H19" s="60" t="s">
        <v>3</v>
      </c>
      <c r="I19" s="15" t="s">
        <v>1</v>
      </c>
      <c r="J19" s="25">
        <v>0.4791666666666667</v>
      </c>
      <c r="K19" s="40" t="s">
        <v>84</v>
      </c>
      <c r="L19" s="142" t="s">
        <v>165</v>
      </c>
      <c r="M19" s="19" t="s">
        <v>88</v>
      </c>
      <c r="N19" s="60" t="s">
        <v>5</v>
      </c>
      <c r="O19" s="85" t="s">
        <v>2</v>
      </c>
    </row>
    <row r="20" spans="1:15" ht="17.25" customHeight="1">
      <c r="A20" s="78" t="s">
        <v>91</v>
      </c>
      <c r="B20" s="367" t="s">
        <v>56</v>
      </c>
      <c r="C20" s="375" t="s">
        <v>131</v>
      </c>
      <c r="D20" s="39">
        <v>0.5625</v>
      </c>
      <c r="E20" s="9" t="s">
        <v>74</v>
      </c>
      <c r="F20" s="134" t="s">
        <v>144</v>
      </c>
      <c r="G20" s="44" t="s">
        <v>80</v>
      </c>
      <c r="H20" s="61" t="s">
        <v>0</v>
      </c>
      <c r="I20" s="11" t="s">
        <v>4</v>
      </c>
      <c r="J20" s="27">
        <v>0.5972222222222222</v>
      </c>
      <c r="K20" s="44" t="s">
        <v>77</v>
      </c>
      <c r="L20" s="140" t="s">
        <v>142</v>
      </c>
      <c r="M20" s="44" t="s">
        <v>73</v>
      </c>
      <c r="N20" s="61" t="s">
        <v>6</v>
      </c>
      <c r="O20" s="82" t="s">
        <v>38</v>
      </c>
    </row>
    <row r="21" spans="1:15" ht="17.25" customHeight="1" thickBot="1">
      <c r="A21" s="78" t="s">
        <v>93</v>
      </c>
      <c r="B21" s="369"/>
      <c r="C21" s="376"/>
      <c r="D21" s="34">
        <v>0.6319444444444444</v>
      </c>
      <c r="E21" s="17" t="s">
        <v>87</v>
      </c>
      <c r="F21" s="125" t="s">
        <v>137</v>
      </c>
      <c r="G21" s="48" t="s">
        <v>81</v>
      </c>
      <c r="H21" s="62" t="s">
        <v>4</v>
      </c>
      <c r="I21" s="13" t="s">
        <v>0</v>
      </c>
      <c r="J21" s="33">
        <v>0.6666666666666666</v>
      </c>
      <c r="K21" s="48" t="s">
        <v>85</v>
      </c>
      <c r="L21" s="123" t="s">
        <v>141</v>
      </c>
      <c r="M21" s="48" t="s">
        <v>86</v>
      </c>
      <c r="N21" s="73" t="s">
        <v>38</v>
      </c>
      <c r="O21" s="92" t="s">
        <v>6</v>
      </c>
    </row>
    <row r="22" spans="1:15" ht="17.25" customHeight="1" thickTop="1">
      <c r="A22" s="89" t="s">
        <v>57</v>
      </c>
      <c r="B22" s="390" t="s">
        <v>56</v>
      </c>
      <c r="C22" s="377" t="s">
        <v>67</v>
      </c>
      <c r="D22" s="30">
        <v>0.5416666666666666</v>
      </c>
      <c r="E22" s="10" t="s">
        <v>74</v>
      </c>
      <c r="F22" s="139" t="s">
        <v>145</v>
      </c>
      <c r="G22" s="54" t="s">
        <v>78</v>
      </c>
      <c r="H22" s="64" t="s">
        <v>38</v>
      </c>
      <c r="I22" s="14" t="s">
        <v>0</v>
      </c>
      <c r="J22" s="26">
        <v>0.576388888888889</v>
      </c>
      <c r="K22" s="10" t="s">
        <v>87</v>
      </c>
      <c r="L22" s="124" t="s">
        <v>139</v>
      </c>
      <c r="M22" s="54" t="s">
        <v>85</v>
      </c>
      <c r="N22" s="69" t="s">
        <v>0</v>
      </c>
      <c r="O22" s="84" t="s">
        <v>129</v>
      </c>
    </row>
    <row r="23" spans="1:15" ht="17.25" customHeight="1" thickBot="1">
      <c r="A23" s="83" t="s">
        <v>58</v>
      </c>
      <c r="B23" s="369"/>
      <c r="C23" s="376"/>
      <c r="D23" s="34">
        <v>0.611111111111111</v>
      </c>
      <c r="E23" s="17" t="s">
        <v>130</v>
      </c>
      <c r="F23" s="141" t="s">
        <v>146</v>
      </c>
      <c r="G23" s="122" t="s">
        <v>77</v>
      </c>
      <c r="H23" s="62" t="s">
        <v>6</v>
      </c>
      <c r="I23" s="13" t="s">
        <v>5</v>
      </c>
      <c r="J23" s="33">
        <v>0.6458333333333334</v>
      </c>
      <c r="K23" s="12" t="s">
        <v>81</v>
      </c>
      <c r="L23" s="111" t="s">
        <v>143</v>
      </c>
      <c r="M23" s="48" t="s">
        <v>85</v>
      </c>
      <c r="N23" s="102" t="s">
        <v>5</v>
      </c>
      <c r="O23" s="92" t="s">
        <v>6</v>
      </c>
    </row>
    <row r="24" spans="1:15" ht="17.25" customHeight="1" thickTop="1">
      <c r="A24" s="89" t="s">
        <v>57</v>
      </c>
      <c r="B24" s="390" t="s">
        <v>55</v>
      </c>
      <c r="C24" s="371" t="s">
        <v>71</v>
      </c>
      <c r="D24" s="26">
        <v>0.5416666666666666</v>
      </c>
      <c r="E24" s="54" t="s">
        <v>76</v>
      </c>
      <c r="F24" s="139" t="s">
        <v>146</v>
      </c>
      <c r="G24" s="54" t="s">
        <v>75</v>
      </c>
      <c r="H24" s="64" t="s">
        <v>2</v>
      </c>
      <c r="I24" s="14" t="s">
        <v>1</v>
      </c>
      <c r="J24" s="184">
        <v>0.576388888888889</v>
      </c>
      <c r="K24" s="10" t="s">
        <v>72</v>
      </c>
      <c r="L24" s="139" t="s">
        <v>166</v>
      </c>
      <c r="M24" s="54" t="s">
        <v>79</v>
      </c>
      <c r="N24" s="64" t="s">
        <v>3</v>
      </c>
      <c r="O24" s="84" t="s">
        <v>7</v>
      </c>
    </row>
    <row r="25" spans="1:15" ht="17.25" customHeight="1" thickBot="1">
      <c r="A25" s="83" t="s">
        <v>59</v>
      </c>
      <c r="B25" s="369"/>
      <c r="C25" s="372"/>
      <c r="D25" s="34">
        <v>0.611111111111111</v>
      </c>
      <c r="E25" s="12" t="s">
        <v>88</v>
      </c>
      <c r="F25" s="111" t="s">
        <v>166</v>
      </c>
      <c r="G25" s="48" t="s">
        <v>83</v>
      </c>
      <c r="H25" s="62" t="s">
        <v>1</v>
      </c>
      <c r="I25" s="13" t="s">
        <v>2</v>
      </c>
      <c r="J25" s="29">
        <v>0.6458333333333334</v>
      </c>
      <c r="K25" s="17" t="s">
        <v>89</v>
      </c>
      <c r="L25" s="123" t="s">
        <v>166</v>
      </c>
      <c r="M25" s="49" t="s">
        <v>84</v>
      </c>
      <c r="N25" s="73" t="s">
        <v>7</v>
      </c>
      <c r="O25" s="92" t="s">
        <v>3</v>
      </c>
    </row>
    <row r="26" spans="1:15" ht="17.25" customHeight="1" thickTop="1">
      <c r="A26" s="78">
        <v>9</v>
      </c>
      <c r="B26" s="368" t="s">
        <v>55</v>
      </c>
      <c r="C26" s="373" t="s">
        <v>69</v>
      </c>
      <c r="D26" s="27">
        <v>0.5416666666666666</v>
      </c>
      <c r="E26" s="9" t="s">
        <v>72</v>
      </c>
      <c r="F26" s="134" t="s">
        <v>148</v>
      </c>
      <c r="G26" s="44" t="s">
        <v>80</v>
      </c>
      <c r="H26" s="61" t="s">
        <v>1</v>
      </c>
      <c r="I26" s="11" t="s">
        <v>6</v>
      </c>
      <c r="J26" s="45">
        <v>0.576388888888889</v>
      </c>
      <c r="K26" s="9" t="s">
        <v>79</v>
      </c>
      <c r="L26" s="134" t="s">
        <v>149</v>
      </c>
      <c r="M26" s="44" t="s">
        <v>74</v>
      </c>
      <c r="N26" s="61" t="s">
        <v>2</v>
      </c>
      <c r="O26" s="82" t="s">
        <v>38</v>
      </c>
    </row>
    <row r="27" spans="1:15" ht="17.25" customHeight="1" thickBot="1">
      <c r="A27" s="78" t="s">
        <v>54</v>
      </c>
      <c r="B27" s="368"/>
      <c r="C27" s="374"/>
      <c r="D27" s="25">
        <v>0.611111111111111</v>
      </c>
      <c r="E27" s="40" t="s">
        <v>89</v>
      </c>
      <c r="F27" s="142" t="s">
        <v>141</v>
      </c>
      <c r="G27" s="19" t="s">
        <v>81</v>
      </c>
      <c r="H27" s="60" t="s">
        <v>6</v>
      </c>
      <c r="I27" s="15" t="s">
        <v>1</v>
      </c>
      <c r="J27" s="46">
        <v>0.6458333333333334</v>
      </c>
      <c r="K27" s="40" t="s">
        <v>84</v>
      </c>
      <c r="L27" s="142" t="s">
        <v>150</v>
      </c>
      <c r="M27" s="50" t="s">
        <v>87</v>
      </c>
      <c r="N27" s="60" t="s">
        <v>38</v>
      </c>
      <c r="O27" s="93" t="s">
        <v>2</v>
      </c>
    </row>
    <row r="28" spans="1:15" ht="17.25" customHeight="1">
      <c r="A28" s="78">
        <v>2</v>
      </c>
      <c r="B28" s="368"/>
      <c r="C28" s="366" t="s">
        <v>68</v>
      </c>
      <c r="D28" s="39">
        <v>0.375</v>
      </c>
      <c r="E28" s="22" t="s">
        <v>78</v>
      </c>
      <c r="F28" s="140" t="s">
        <v>151</v>
      </c>
      <c r="G28" s="44" t="s">
        <v>73</v>
      </c>
      <c r="H28" s="61" t="s">
        <v>7</v>
      </c>
      <c r="I28" s="11" t="s">
        <v>0</v>
      </c>
      <c r="J28" s="27">
        <v>0.40972222222222227</v>
      </c>
      <c r="K28" s="44" t="s">
        <v>75</v>
      </c>
      <c r="L28" s="140" t="s">
        <v>154</v>
      </c>
      <c r="M28" s="44" t="s">
        <v>77</v>
      </c>
      <c r="N28" s="61" t="s">
        <v>5</v>
      </c>
      <c r="O28" s="82" t="s">
        <v>4</v>
      </c>
    </row>
    <row r="29" spans="1:15" ht="17.25" customHeight="1" thickBot="1">
      <c r="A29" s="83" t="s">
        <v>55</v>
      </c>
      <c r="B29" s="369"/>
      <c r="C29" s="394"/>
      <c r="D29" s="34">
        <v>0.4444444444444444</v>
      </c>
      <c r="E29" s="12" t="s">
        <v>82</v>
      </c>
      <c r="F29" s="123" t="s">
        <v>142</v>
      </c>
      <c r="G29" s="48" t="s">
        <v>86</v>
      </c>
      <c r="H29" s="62" t="s">
        <v>0</v>
      </c>
      <c r="I29" s="13" t="s">
        <v>7</v>
      </c>
      <c r="J29" s="33">
        <v>0.4791666666666667</v>
      </c>
      <c r="K29" s="48" t="s">
        <v>83</v>
      </c>
      <c r="L29" s="111" t="s">
        <v>141</v>
      </c>
      <c r="M29" s="48" t="s">
        <v>85</v>
      </c>
      <c r="N29" s="62" t="s">
        <v>4</v>
      </c>
      <c r="O29" s="92" t="s">
        <v>5</v>
      </c>
    </row>
    <row r="30" spans="1:15" ht="17.25" customHeight="1" thickTop="1">
      <c r="A30" s="78" t="s">
        <v>60</v>
      </c>
      <c r="B30" s="368" t="s">
        <v>55</v>
      </c>
      <c r="C30" s="375" t="s">
        <v>68</v>
      </c>
      <c r="D30" s="39">
        <v>0.375</v>
      </c>
      <c r="E30" s="9" t="s">
        <v>78</v>
      </c>
      <c r="F30" s="134" t="s">
        <v>152</v>
      </c>
      <c r="G30" s="44" t="s">
        <v>77</v>
      </c>
      <c r="H30" s="61" t="s">
        <v>7</v>
      </c>
      <c r="I30" s="11" t="s">
        <v>4</v>
      </c>
      <c r="J30" s="27">
        <v>0.40972222222222227</v>
      </c>
      <c r="K30" s="44" t="s">
        <v>75</v>
      </c>
      <c r="L30" s="134" t="s">
        <v>139</v>
      </c>
      <c r="M30" s="44" t="s">
        <v>73</v>
      </c>
      <c r="N30" s="61" t="s">
        <v>5</v>
      </c>
      <c r="O30" s="82" t="s">
        <v>0</v>
      </c>
    </row>
    <row r="31" spans="1:15" ht="17.25" customHeight="1" thickBot="1">
      <c r="A31" s="83" t="s">
        <v>61</v>
      </c>
      <c r="B31" s="369"/>
      <c r="C31" s="376"/>
      <c r="D31" s="34">
        <v>0.4444444444444444</v>
      </c>
      <c r="E31" s="49" t="s">
        <v>82</v>
      </c>
      <c r="F31" s="123" t="s">
        <v>153</v>
      </c>
      <c r="G31" s="48" t="s">
        <v>85</v>
      </c>
      <c r="H31" s="62" t="s">
        <v>4</v>
      </c>
      <c r="I31" s="13" t="s">
        <v>7</v>
      </c>
      <c r="J31" s="33">
        <v>0.4791666666666667</v>
      </c>
      <c r="K31" s="48" t="s">
        <v>83</v>
      </c>
      <c r="L31" s="123" t="s">
        <v>155</v>
      </c>
      <c r="M31" s="48" t="s">
        <v>86</v>
      </c>
      <c r="N31" s="74" t="s">
        <v>0</v>
      </c>
      <c r="O31" s="92" t="s">
        <v>5</v>
      </c>
    </row>
    <row r="32" spans="1:15" ht="17.25" customHeight="1" thickTop="1">
      <c r="A32" s="78"/>
      <c r="B32" s="149"/>
      <c r="C32" s="109"/>
      <c r="D32" s="23"/>
      <c r="E32" s="35" t="s">
        <v>89</v>
      </c>
      <c r="F32" s="403" t="s">
        <v>171</v>
      </c>
      <c r="G32" s="47" t="s">
        <v>88</v>
      </c>
      <c r="H32" s="59"/>
      <c r="I32" s="20"/>
      <c r="J32" s="24"/>
      <c r="K32" s="9" t="s">
        <v>84</v>
      </c>
      <c r="L32" s="403" t="s">
        <v>96</v>
      </c>
      <c r="M32" s="47" t="s">
        <v>86</v>
      </c>
      <c r="N32" s="66"/>
      <c r="O32" s="79"/>
    </row>
    <row r="33" spans="1:15" ht="17.25" customHeight="1" thickBot="1">
      <c r="A33" s="83"/>
      <c r="B33" s="150"/>
      <c r="C33" s="151"/>
      <c r="D33" s="34"/>
      <c r="E33" s="12" t="s">
        <v>88</v>
      </c>
      <c r="F33" s="111" t="s">
        <v>172</v>
      </c>
      <c r="G33" s="48" t="s">
        <v>82</v>
      </c>
      <c r="H33" s="102"/>
      <c r="I33" s="13"/>
      <c r="J33" s="387"/>
      <c r="K33" s="388"/>
      <c r="L33" s="388"/>
      <c r="M33" s="388"/>
      <c r="N33" s="388"/>
      <c r="O33" s="389"/>
    </row>
    <row r="34" spans="1:15" ht="17.25" customHeight="1" thickTop="1">
      <c r="A34" s="94"/>
      <c r="B34" s="390" t="s">
        <v>55</v>
      </c>
      <c r="C34" s="398" t="s">
        <v>65</v>
      </c>
      <c r="D34" s="30">
        <v>0.375</v>
      </c>
      <c r="E34" s="54" t="s">
        <v>76</v>
      </c>
      <c r="F34" s="166" t="s">
        <v>161</v>
      </c>
      <c r="G34" s="54" t="s">
        <v>77</v>
      </c>
      <c r="H34" s="64" t="s">
        <v>1</v>
      </c>
      <c r="I34" s="14" t="s">
        <v>38</v>
      </c>
      <c r="J34" s="26">
        <v>0.40972222222222227</v>
      </c>
      <c r="K34" s="10" t="s">
        <v>79</v>
      </c>
      <c r="L34" s="166" t="s">
        <v>161</v>
      </c>
      <c r="M34" s="54" t="s">
        <v>80</v>
      </c>
      <c r="N34" s="69" t="s">
        <v>3</v>
      </c>
      <c r="O34" s="95" t="s">
        <v>0</v>
      </c>
    </row>
    <row r="35" spans="1:15" ht="17.25" customHeight="1">
      <c r="A35" s="78">
        <v>12</v>
      </c>
      <c r="B35" s="368"/>
      <c r="C35" s="396"/>
      <c r="D35" s="38">
        <v>0.4444444444444444</v>
      </c>
      <c r="E35" s="6" t="s">
        <v>76</v>
      </c>
      <c r="F35" s="167" t="s">
        <v>161</v>
      </c>
      <c r="G35" s="47" t="s">
        <v>73</v>
      </c>
      <c r="H35" s="57" t="s">
        <v>38</v>
      </c>
      <c r="I35" s="18" t="s">
        <v>1</v>
      </c>
      <c r="J35" s="23">
        <v>0.4791666666666667</v>
      </c>
      <c r="K35" s="6" t="s">
        <v>84</v>
      </c>
      <c r="L35" s="167" t="s">
        <v>162</v>
      </c>
      <c r="M35" s="47" t="s">
        <v>81</v>
      </c>
      <c r="N35" s="66" t="s">
        <v>5</v>
      </c>
      <c r="O35" s="79" t="s">
        <v>7</v>
      </c>
    </row>
    <row r="36" spans="1:15" ht="17.25" customHeight="1" thickBot="1">
      <c r="A36" s="78" t="s">
        <v>62</v>
      </c>
      <c r="B36" s="368"/>
      <c r="C36" s="397"/>
      <c r="D36" s="31">
        <v>0.513888888888889</v>
      </c>
      <c r="E36" s="50" t="s">
        <v>82</v>
      </c>
      <c r="F36" s="168" t="s">
        <v>161</v>
      </c>
      <c r="G36" s="44" t="s">
        <v>83</v>
      </c>
      <c r="H36" s="65" t="s">
        <v>4</v>
      </c>
      <c r="I36" s="41" t="s">
        <v>3</v>
      </c>
      <c r="J36" s="381"/>
      <c r="K36" s="382"/>
      <c r="L36" s="382"/>
      <c r="M36" s="382"/>
      <c r="N36" s="382"/>
      <c r="O36" s="383"/>
    </row>
    <row r="37" spans="1:15" ht="17.25" customHeight="1">
      <c r="A37" s="78">
        <v>23</v>
      </c>
      <c r="B37" s="368"/>
      <c r="C37" s="396" t="s">
        <v>66</v>
      </c>
      <c r="D37" s="39">
        <v>0.375</v>
      </c>
      <c r="E37" s="9" t="s">
        <v>72</v>
      </c>
      <c r="F37" s="169" t="s">
        <v>161</v>
      </c>
      <c r="G37" s="56" t="s">
        <v>74</v>
      </c>
      <c r="H37" s="61" t="s">
        <v>7</v>
      </c>
      <c r="I37" s="11" t="s">
        <v>5</v>
      </c>
      <c r="J37" s="37">
        <v>0.40972222222222227</v>
      </c>
      <c r="K37" s="22" t="s">
        <v>78</v>
      </c>
      <c r="L37" s="170" t="s">
        <v>161</v>
      </c>
      <c r="M37" s="47" t="s">
        <v>75</v>
      </c>
      <c r="N37" s="68" t="s">
        <v>2</v>
      </c>
      <c r="O37" s="77" t="s">
        <v>6</v>
      </c>
    </row>
    <row r="38" spans="1:15" ht="17.25" customHeight="1">
      <c r="A38" s="78" t="s">
        <v>55</v>
      </c>
      <c r="B38" s="368"/>
      <c r="C38" s="396"/>
      <c r="D38" s="391"/>
      <c r="E38" s="392"/>
      <c r="F38" s="392"/>
      <c r="G38" s="392"/>
      <c r="H38" s="392"/>
      <c r="I38" s="393"/>
      <c r="J38" s="185">
        <v>0.4791666666666667</v>
      </c>
      <c r="K38" s="6" t="s">
        <v>88</v>
      </c>
      <c r="L38" s="167" t="s">
        <v>161</v>
      </c>
      <c r="M38" s="47" t="s">
        <v>85</v>
      </c>
      <c r="N38" s="66" t="s">
        <v>6</v>
      </c>
      <c r="O38" s="79" t="s">
        <v>2</v>
      </c>
    </row>
    <row r="39" spans="1:15" ht="17.25" customHeight="1" thickBot="1">
      <c r="A39" s="96"/>
      <c r="B39" s="399"/>
      <c r="C39" s="397"/>
      <c r="D39" s="187">
        <v>0.513888888888889</v>
      </c>
      <c r="E39" s="40" t="s">
        <v>89</v>
      </c>
      <c r="F39" s="168" t="s">
        <v>161</v>
      </c>
      <c r="G39" s="19" t="s">
        <v>87</v>
      </c>
      <c r="H39" s="70" t="s">
        <v>3</v>
      </c>
      <c r="I39" s="41" t="s">
        <v>4</v>
      </c>
      <c r="J39" s="186">
        <v>0.548611111111111</v>
      </c>
      <c r="K39" s="7" t="s">
        <v>88</v>
      </c>
      <c r="L39" s="168" t="s">
        <v>161</v>
      </c>
      <c r="M39" s="19" t="s">
        <v>86</v>
      </c>
      <c r="N39" s="75" t="s">
        <v>0</v>
      </c>
      <c r="O39" s="97" t="s">
        <v>3</v>
      </c>
    </row>
    <row r="40" spans="2:13" ht="17.25" customHeight="1">
      <c r="B40" s="2" t="s">
        <v>90</v>
      </c>
      <c r="J40" s="128"/>
      <c r="K40" s="129"/>
      <c r="L40" s="130"/>
      <c r="M40" s="128"/>
    </row>
    <row r="41" ht="17.25" customHeight="1">
      <c r="B41" s="2" t="s">
        <v>175</v>
      </c>
    </row>
    <row r="42" spans="2:12" ht="17.25" customHeight="1">
      <c r="B42" s="2" t="s">
        <v>176</v>
      </c>
      <c r="L42" s="1"/>
    </row>
    <row r="43" ht="17.25" customHeight="1">
      <c r="B43" s="2"/>
    </row>
    <row r="44" ht="17.25" customHeight="1">
      <c r="B44" s="2"/>
    </row>
    <row r="45" ht="18" customHeight="1"/>
  </sheetData>
  <mergeCells count="34">
    <mergeCell ref="B34:B39"/>
    <mergeCell ref="C30:C31"/>
    <mergeCell ref="B18:B19"/>
    <mergeCell ref="B20:B21"/>
    <mergeCell ref="B30:B31"/>
    <mergeCell ref="D38:I38"/>
    <mergeCell ref="E2:G2"/>
    <mergeCell ref="C3:C5"/>
    <mergeCell ref="C28:C29"/>
    <mergeCell ref="C18:C19"/>
    <mergeCell ref="C16:C17"/>
    <mergeCell ref="C22:C23"/>
    <mergeCell ref="C37:C39"/>
    <mergeCell ref="C34:C36"/>
    <mergeCell ref="J36:O36"/>
    <mergeCell ref="N2:O2"/>
    <mergeCell ref="H2:I2"/>
    <mergeCell ref="J33:O33"/>
    <mergeCell ref="C26:C27"/>
    <mergeCell ref="B10:B11"/>
    <mergeCell ref="B12:B15"/>
    <mergeCell ref="C10:C11"/>
    <mergeCell ref="C12:C13"/>
    <mergeCell ref="C14:C15"/>
    <mergeCell ref="C20:C21"/>
    <mergeCell ref="B22:B23"/>
    <mergeCell ref="B24:B25"/>
    <mergeCell ref="B26:B29"/>
    <mergeCell ref="C6:C8"/>
    <mergeCell ref="B3:B8"/>
    <mergeCell ref="A1:O1"/>
    <mergeCell ref="C24:C25"/>
    <mergeCell ref="K2:M2"/>
    <mergeCell ref="B16:B17"/>
  </mergeCells>
  <printOptions horizontalCentered="1" verticalCentered="1"/>
  <pageMargins left="0.1968503937007874" right="0.1968503937007874" top="0.3937007874015748" bottom="0.3937007874015748" header="0.4330708661417323" footer="0.3937007874015748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C25" sqref="C25"/>
    </sheetView>
  </sheetViews>
  <sheetFormatPr defaultColWidth="9.00390625" defaultRowHeight="13.5"/>
  <cols>
    <col min="1" max="1" width="13.25390625" style="3" customWidth="1"/>
    <col min="2" max="2" width="2.25390625" style="3" customWidth="1"/>
    <col min="11" max="11" width="13.875" style="0" customWidth="1"/>
  </cols>
  <sheetData>
    <row r="1" spans="1:11" ht="36" customHeight="1">
      <c r="A1" s="400" t="s">
        <v>42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3" ht="24.75" customHeight="1">
      <c r="A3" s="3" t="s">
        <v>27</v>
      </c>
      <c r="C3" t="s">
        <v>37</v>
      </c>
    </row>
    <row r="4" spans="1:3" ht="24.75" customHeight="1">
      <c r="A4" s="3" t="s">
        <v>14</v>
      </c>
      <c r="C4" t="s">
        <v>13</v>
      </c>
    </row>
    <row r="5" spans="1:3" ht="24.75" customHeight="1">
      <c r="A5" s="3" t="s">
        <v>28</v>
      </c>
      <c r="C5" t="s">
        <v>15</v>
      </c>
    </row>
    <row r="6" spans="1:3" ht="24.75" customHeight="1">
      <c r="A6" s="3" t="s">
        <v>29</v>
      </c>
      <c r="C6" t="s">
        <v>39</v>
      </c>
    </row>
    <row r="7" spans="1:3" ht="24.75" customHeight="1">
      <c r="A7" s="3" t="s">
        <v>30</v>
      </c>
      <c r="C7" t="s">
        <v>16</v>
      </c>
    </row>
    <row r="8" spans="1:3" ht="24.75" customHeight="1">
      <c r="A8" s="3" t="s">
        <v>17</v>
      </c>
      <c r="C8" t="s">
        <v>18</v>
      </c>
    </row>
    <row r="9" ht="24.75" customHeight="1">
      <c r="C9" t="s">
        <v>40</v>
      </c>
    </row>
    <row r="10" spans="1:3" ht="24.75" customHeight="1">
      <c r="A10" s="3" t="s">
        <v>31</v>
      </c>
      <c r="C10" t="s">
        <v>41</v>
      </c>
    </row>
    <row r="11" ht="24.75" customHeight="1">
      <c r="C11" t="s">
        <v>19</v>
      </c>
    </row>
    <row r="12" ht="24.75" customHeight="1">
      <c r="C12" t="s">
        <v>20</v>
      </c>
    </row>
    <row r="13" ht="24.75" customHeight="1">
      <c r="C13" t="s">
        <v>21</v>
      </c>
    </row>
    <row r="14" ht="24.75" customHeight="1">
      <c r="C14" t="s">
        <v>36</v>
      </c>
    </row>
    <row r="15" spans="3:5" ht="24.75" customHeight="1">
      <c r="C15" t="s">
        <v>22</v>
      </c>
      <c r="E15" t="s">
        <v>23</v>
      </c>
    </row>
    <row r="16" ht="24.75" customHeight="1">
      <c r="E16" t="s">
        <v>24</v>
      </c>
    </row>
    <row r="17" ht="24.75" customHeight="1">
      <c r="E17" t="s">
        <v>25</v>
      </c>
    </row>
    <row r="18" ht="24.75" customHeight="1">
      <c r="E18" t="s">
        <v>26</v>
      </c>
    </row>
    <row r="19" ht="24.75" customHeight="1">
      <c r="C19" t="s">
        <v>45</v>
      </c>
    </row>
    <row r="20" spans="1:3" ht="24.75" customHeight="1">
      <c r="A20" s="3" t="s">
        <v>32</v>
      </c>
      <c r="C20" t="s">
        <v>46</v>
      </c>
    </row>
    <row r="21" spans="1:3" ht="24.75" customHeight="1">
      <c r="A21" s="3" t="s">
        <v>33</v>
      </c>
      <c r="C21" t="s">
        <v>44</v>
      </c>
    </row>
    <row r="22" spans="1:3" ht="24.75" customHeight="1">
      <c r="A22" s="3" t="s">
        <v>34</v>
      </c>
      <c r="C22" t="s">
        <v>35</v>
      </c>
    </row>
    <row r="23" ht="24.75" customHeight="1">
      <c r="C23" t="s">
        <v>43</v>
      </c>
    </row>
    <row r="24" ht="24.75" customHeight="1"/>
    <row r="25" ht="24.75" customHeight="1"/>
    <row r="26" ht="24.75" customHeight="1"/>
  </sheetData>
  <mergeCells count="1">
    <mergeCell ref="A1:K1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N0071250</dc:creator>
  <cp:keywords/>
  <dc:description/>
  <cp:lastModifiedBy>y.oomori</cp:lastModifiedBy>
  <cp:lastPrinted>2008-01-07T17:01:44Z</cp:lastPrinted>
  <dcterms:created xsi:type="dcterms:W3CDTF">2005-04-08T04:12:48Z</dcterms:created>
  <dcterms:modified xsi:type="dcterms:W3CDTF">2010-05-14T02:23:57Z</dcterms:modified>
  <cp:category/>
  <cp:version/>
  <cp:contentType/>
  <cp:contentStatus/>
</cp:coreProperties>
</file>